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C:\Users\une43\Desktop\"/>
    </mc:Choice>
  </mc:AlternateContent>
  <xr:revisionPtr revIDLastSave="0" documentId="13_ncr:1_{575C7769-4BF9-449C-ABCC-3BC875EE0155}" xr6:coauthVersionLast="47" xr6:coauthVersionMax="47" xr10:uidLastSave="{00000000-0000-0000-0000-000000000000}"/>
  <bookViews>
    <workbookView xWindow="-120" yWindow="-120" windowWidth="19440" windowHeight="14880" tabRatio="713" xr2:uid="{5AD1E21D-8420-4802-B4CE-C9D126F5C36E}"/>
  </bookViews>
  <sheets>
    <sheet name="確認申請書" sheetId="20" r:id="rId1"/>
    <sheet name="確認別紙" sheetId="24" r:id="rId2"/>
    <sheet name="計画概要書" sheetId="15" r:id="rId3"/>
    <sheet name="計画概要書 (第三面)の1" sheetId="21" r:id="rId4"/>
    <sheet name="計画概要書 (第三面) の2" sheetId="32" r:id="rId5"/>
    <sheet name="概要書別紙" sheetId="28" r:id="rId6"/>
    <sheet name="工事届" sheetId="31" r:id="rId7"/>
    <sheet name="計画変更" sheetId="23" r:id="rId8"/>
    <sheet name="計変別紙" sheetId="25" r:id="rId9"/>
    <sheet name="中間検査申請書" sheetId="18" r:id="rId10"/>
    <sheet name="中間別紙" sheetId="26" r:id="rId11"/>
    <sheet name="完了検査申請書" sheetId="19" r:id="rId12"/>
    <sheet name="完了別紙" sheetId="27" r:id="rId13"/>
    <sheet name="【仮使用認定】第一面" sheetId="34" r:id="rId14"/>
    <sheet name="【仮使用認定】第二面" sheetId="35" r:id="rId15"/>
    <sheet name="【仮使用認定】安全計画書" sheetId="33" r:id="rId16"/>
    <sheet name="【仮使用認定】注意書き" sheetId="36" r:id="rId17"/>
  </sheets>
  <definedNames>
    <definedName name="_xlnm._FilterDatabase" localSheetId="6" hidden="1">工事届!$A$59:$N$60</definedName>
    <definedName name="Kenpeiritu">#REF!</definedName>
    <definedName name="Nobe1">#REF!</definedName>
    <definedName name="Nobe2">#REF!</definedName>
    <definedName name="_xlnm.Print_Area" localSheetId="14">【仮使用認定】第二面!$A$1:$S$44</definedName>
    <definedName name="_xlnm.Print_Area" localSheetId="5">概要書別紙!$C$8:$AI$75</definedName>
    <definedName name="_xlnm.Print_Area" localSheetId="0">確認申請書!$C$8:$AI$67,確認申請書!$C$69:$AI$128,確認申請書!$C$130:$AI$202,確認申請書!$C$204:$AI$286,確認申請書!$C$288:$AI$330,確認申請書!$C$332:$AI$408,確認申請書!$C$410:$AI$461,確認申請書!$C$463:$AI$551</definedName>
    <definedName name="_xlnm.Print_Area" localSheetId="1">確認別紙!$C$8:$AI$75</definedName>
    <definedName name="_xlnm.Print_Area" localSheetId="11">完了検査申請書!$C$8:$AI$59,完了検査申請書!$C$61:$AI$106,完了検査申請書!$C$108:$AI$166,完了検査申請書!$C$171:$AI$226,完了検査申請書!$C$228:$AI$285</definedName>
    <definedName name="_xlnm.Print_Area" localSheetId="12">完了別紙!$C$8:$AI$75</definedName>
    <definedName name="_xlnm.Print_Area" localSheetId="2">計画概要書!$C$4:$AI$64,計画概要書!$C$66:$AI$131,計画概要書!$C$133:$AI$214,計画概要書!$C$216:$AI$268</definedName>
    <definedName name="_xlnm.Print_Area" localSheetId="4">'計画概要書 (第三面) の2'!$C$3:$AI$63</definedName>
    <definedName name="_xlnm.Print_Area" localSheetId="3">'計画概要書 (第三面)の1'!$C$3:$AI$63</definedName>
    <definedName name="_xlnm.Print_Area" localSheetId="7">計画変更!$AQ$8:$BW$67,計画変更!$AQ$69:$BW$128,計画変更!$AQ$130:$BW$202,計画変更!$AQ$204:$BW$286,計画変更!$AQ$288:$BW$349,計画変更!$AQ$351:$BW$483,計画変更!$AQ$485:$BW$577,計画変更!$AQ$579:$BW$639,計画変更!$AQ$641:$BW$707,計画変更!$AQ$709:$BW$790,計画変更!$AQ$792:$BW$862</definedName>
    <definedName name="_xlnm.Print_Area" localSheetId="8">計変別紙!$AQ$8:$BW$75,計変別紙!$AQ$77:$BW$144</definedName>
    <definedName name="_xlnm.Print_Area" localSheetId="6">工事届!$A$1:$AL$356</definedName>
    <definedName name="_xlnm.Print_Area" localSheetId="9">中間検査申請書!$C$8:$AI$59,中間検査申請書!$C$61:$AI$106,中間検査申請書!$C$108:$AI$167,中間検査申請書!$C$171:$AI$234,中間検査申請書!$C$236:$AI$293</definedName>
    <definedName name="_xlnm.Print_Area" localSheetId="10">中間別紙!$C$8:$AI$75</definedName>
    <definedName name="S_YOTO_NUM">#REF!</definedName>
    <definedName name="S_YOTO_STR">#REF!</definedName>
    <definedName name="Yosekiritu">#REF!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00" i="20" l="1"/>
  <c r="B215" i="23"/>
  <c r="E330" i="23"/>
  <c r="E331" i="23"/>
  <c r="E332" i="23"/>
  <c r="E333" i="23"/>
  <c r="M329" i="23"/>
  <c r="E334" i="23"/>
  <c r="E335" i="23"/>
  <c r="AT160" i="31"/>
  <c r="AT159" i="31"/>
  <c r="AT158" i="31"/>
  <c r="AS158" i="31"/>
  <c r="AT157" i="31"/>
  <c r="AT156" i="31"/>
  <c r="AS155" i="31"/>
  <c r="AT155" i="31" s="1"/>
  <c r="AS154" i="31"/>
  <c r="AT154" i="31" s="1"/>
  <c r="AT153" i="31"/>
  <c r="AM147" i="31"/>
  <c r="AM146" i="31"/>
  <c r="AM145" i="31"/>
  <c r="AM144" i="31"/>
  <c r="AM143" i="31"/>
  <c r="AM142" i="31"/>
  <c r="AM141" i="31"/>
  <c r="AM138" i="31"/>
  <c r="AM127" i="31"/>
  <c r="AM126" i="31"/>
  <c r="AT125" i="31"/>
  <c r="AS125" i="31"/>
  <c r="AM125" i="31"/>
  <c r="AT124" i="31"/>
  <c r="AM124" i="31"/>
  <c r="AT123" i="31"/>
  <c r="AS123" i="31"/>
  <c r="AT122" i="31"/>
  <c r="AS122" i="31"/>
  <c r="AM122" i="31"/>
  <c r="AT121" i="31"/>
  <c r="AS121" i="31"/>
  <c r="AT120" i="31"/>
  <c r="AS120" i="31"/>
  <c r="AM120" i="31"/>
  <c r="AT119" i="31"/>
  <c r="AS119" i="31"/>
  <c r="AT118" i="31"/>
  <c r="AS118" i="31"/>
  <c r="AM118" i="31"/>
  <c r="AT117" i="31"/>
  <c r="AS117" i="31"/>
  <c r="AM113" i="31"/>
  <c r="AT109" i="31"/>
  <c r="AT106" i="31"/>
  <c r="AM105" i="31"/>
  <c r="AT104" i="31"/>
  <c r="AS101" i="31"/>
  <c r="AT101" i="31" s="1"/>
  <c r="AT100" i="31"/>
  <c r="AS100" i="31"/>
  <c r="AT99" i="31"/>
  <c r="AT98" i="31"/>
  <c r="AT97" i="31"/>
  <c r="AT96" i="31"/>
  <c r="AT95" i="31"/>
  <c r="AT94" i="31"/>
  <c r="AM94" i="31" s="1"/>
  <c r="AT93" i="31"/>
  <c r="AS93" i="31"/>
  <c r="AT92" i="31"/>
  <c r="AS92" i="31"/>
  <c r="AS91" i="31"/>
  <c r="AT90" i="31"/>
  <c r="AM90" i="31"/>
  <c r="AT88" i="31"/>
  <c r="AT86" i="31"/>
  <c r="AT85" i="31"/>
  <c r="AP85" i="31"/>
  <c r="AO85" i="31"/>
  <c r="AN85" i="31"/>
  <c r="AT84" i="31"/>
  <c r="AN84" i="31"/>
  <c r="AM84" i="31"/>
  <c r="AT81" i="31"/>
  <c r="AM81" i="31"/>
  <c r="AS78" i="31"/>
  <c r="AT78" i="31" s="1"/>
  <c r="AM78" i="31"/>
  <c r="AT73" i="31"/>
  <c r="AS73" i="31"/>
  <c r="AM73" i="31"/>
  <c r="AT72" i="31"/>
  <c r="AM72" i="31"/>
  <c r="AT67" i="31"/>
  <c r="AS67" i="31"/>
  <c r="AT68" i="31" s="1"/>
  <c r="AM67" i="31"/>
  <c r="AS65" i="31"/>
  <c r="AT65" i="31" s="1"/>
  <c r="AM65" i="31"/>
  <c r="AT61" i="31"/>
  <c r="AM61" i="31"/>
  <c r="AT60" i="31"/>
  <c r="AM60" i="31"/>
  <c r="BD445" i="23" l="1"/>
  <c r="AW438" i="23"/>
  <c r="BD444" i="23"/>
  <c r="BD443" i="23"/>
  <c r="BD442" i="23"/>
  <c r="BN441" i="23"/>
  <c r="BI439" i="23"/>
  <c r="AS435" i="23"/>
  <c r="AS434" i="23"/>
  <c r="B440" i="23"/>
  <c r="BU440" i="23" s="1"/>
  <c r="B432" i="23"/>
  <c r="BG432" i="23" s="1"/>
  <c r="AC431" i="20"/>
  <c r="AR324" i="23"/>
  <c r="AR328" i="23"/>
  <c r="AS387" i="23"/>
  <c r="AS386" i="23"/>
  <c r="AS385" i="23"/>
  <c r="AS384" i="23"/>
  <c r="AS383" i="23"/>
  <c r="AS382" i="23"/>
  <c r="AS378" i="23"/>
  <c r="AS377" i="23"/>
  <c r="AS376" i="23"/>
  <c r="AS375" i="23"/>
  <c r="AS374" i="23"/>
  <c r="AS373" i="23"/>
  <c r="AS372" i="23"/>
  <c r="M145" i="15"/>
  <c r="D145" i="15"/>
  <c r="Y144" i="15"/>
  <c r="Q144" i="15"/>
  <c r="K144" i="15"/>
  <c r="D144" i="15"/>
  <c r="BJ269" i="23"/>
  <c r="BJ774" i="23" s="1"/>
  <c r="BK261" i="23"/>
  <c r="BK766" i="23" s="1"/>
  <c r="BJ260" i="23"/>
  <c r="BJ765" i="23" s="1"/>
  <c r="BC260" i="23"/>
  <c r="BQ260" i="23" s="1"/>
  <c r="BQ765" i="23" s="1"/>
  <c r="BC258" i="23"/>
  <c r="BC763" i="23" s="1"/>
  <c r="BL260" i="23"/>
  <c r="BE260" i="23"/>
  <c r="AD260" i="23"/>
  <c r="AD258" i="23"/>
  <c r="O187" i="15"/>
  <c r="V189" i="15"/>
  <c r="O189" i="15"/>
  <c r="AC260" i="20"/>
  <c r="AC189" i="15" s="1"/>
  <c r="BL280" i="23"/>
  <c r="BJ280" i="23"/>
  <c r="BJ785" i="23" s="1"/>
  <c r="BE280" i="23"/>
  <c r="BC280" i="23"/>
  <c r="BC785" i="23" s="1"/>
  <c r="AD280" i="23"/>
  <c r="AD272" i="23"/>
  <c r="BL272" i="23"/>
  <c r="BJ272" i="23"/>
  <c r="BJ777" i="23" s="1"/>
  <c r="BE272" i="23"/>
  <c r="BC272" i="23"/>
  <c r="V209" i="15"/>
  <c r="O209" i="15"/>
  <c r="V201" i="15"/>
  <c r="O201" i="15"/>
  <c r="AC280" i="20"/>
  <c r="AC209" i="15" s="1"/>
  <c r="AC272" i="20"/>
  <c r="AC201" i="15" s="1"/>
  <c r="B551" i="23"/>
  <c r="BK551" i="23" s="1"/>
  <c r="B506" i="23"/>
  <c r="BO506" i="23" s="1"/>
  <c r="B476" i="23"/>
  <c r="AX476" i="23" s="1"/>
  <c r="B468" i="23"/>
  <c r="BA468" i="23" s="1"/>
  <c r="B418" i="23"/>
  <c r="B417" i="23"/>
  <c r="AS396" i="23"/>
  <c r="AS395" i="23"/>
  <c r="AS394" i="23"/>
  <c r="AS393" i="23"/>
  <c r="AS392" i="23"/>
  <c r="AS391" i="23"/>
  <c r="B365" i="23"/>
  <c r="AS365" i="23" s="1"/>
  <c r="AR307" i="23"/>
  <c r="AR812" i="23" s="1"/>
  <c r="AR306" i="23"/>
  <c r="AR811" i="23" s="1"/>
  <c r="B302" i="23"/>
  <c r="BD302" i="23" s="1"/>
  <c r="BD807" i="23" s="1"/>
  <c r="B254" i="23"/>
  <c r="BD254" i="23" s="1"/>
  <c r="BD759" i="23" s="1"/>
  <c r="BR223" i="23"/>
  <c r="AY224" i="23"/>
  <c r="AY729" i="23" s="1"/>
  <c r="BD223" i="23"/>
  <c r="BD728" i="23" s="1"/>
  <c r="B223" i="23"/>
  <c r="BH223" i="23" s="1"/>
  <c r="BH728" i="23" s="1"/>
  <c r="AD152" i="15"/>
  <c r="T152" i="15"/>
  <c r="AU829" i="23"/>
  <c r="AR829" i="23"/>
  <c r="AU833" i="23"/>
  <c r="AR833" i="23"/>
  <c r="E477" i="23"/>
  <c r="AR477" i="23" s="1"/>
  <c r="D265" i="15"/>
  <c r="D261" i="15"/>
  <c r="D183" i="15"/>
  <c r="BK292" i="23"/>
  <c r="BK797" i="23" s="1"/>
  <c r="BI368" i="23"/>
  <c r="AV368" i="23"/>
  <c r="BJ299" i="23"/>
  <c r="BJ804" i="23" s="1"/>
  <c r="AY299" i="23"/>
  <c r="AY804" i="23" s="1"/>
  <c r="K228" i="15"/>
  <c r="V228" i="15"/>
  <c r="D164" i="19"/>
  <c r="AD156" i="19"/>
  <c r="AA156" i="19"/>
  <c r="X156" i="19"/>
  <c r="Q156" i="19"/>
  <c r="AV511" i="23"/>
  <c r="AR472" i="23"/>
  <c r="AR520" i="23"/>
  <c r="AZ465" i="23"/>
  <c r="BC400" i="23"/>
  <c r="BC449" i="23"/>
  <c r="BQ449" i="23" s="1"/>
  <c r="AX804" i="23"/>
  <c r="AC434" i="20"/>
  <c r="AC433" i="20"/>
  <c r="AC432" i="20"/>
  <c r="L155" i="19"/>
  <c r="L157" i="19"/>
  <c r="L158" i="19"/>
  <c r="L159" i="19"/>
  <c r="L160" i="19"/>
  <c r="J177" i="19"/>
  <c r="L13" i="28"/>
  <c r="P207" i="19"/>
  <c r="BJ282" i="23"/>
  <c r="BJ787" i="23" s="1"/>
  <c r="BJ281" i="23"/>
  <c r="BJ786" i="23" s="1"/>
  <c r="BJ279" i="23"/>
  <c r="BJ784" i="23" s="1"/>
  <c r="BC282" i="23"/>
  <c r="BC787" i="23" s="1"/>
  <c r="BC281" i="23"/>
  <c r="BQ281" i="23" s="1"/>
  <c r="BQ786" i="23" s="1"/>
  <c r="BC279" i="23"/>
  <c r="BC784" i="23" s="1"/>
  <c r="BJ267" i="23"/>
  <c r="BJ772" i="23" s="1"/>
  <c r="BC267" i="23"/>
  <c r="BC772" i="23" s="1"/>
  <c r="AR194" i="23"/>
  <c r="AR193" i="23"/>
  <c r="AR192" i="23"/>
  <c r="AR188" i="23"/>
  <c r="AR187" i="23"/>
  <c r="AR186" i="23"/>
  <c r="A92" i="20"/>
  <c r="X92" i="20" s="1"/>
  <c r="O435" i="20"/>
  <c r="AC435" i="20" s="1"/>
  <c r="AC258" i="20"/>
  <c r="AC187" i="15" s="1"/>
  <c r="O57" i="20"/>
  <c r="AC265" i="20" s="1"/>
  <c r="AC194" i="15" s="1"/>
  <c r="AZ35" i="23"/>
  <c r="O298" i="20"/>
  <c r="BC298" i="23" s="1"/>
  <c r="BC803" i="23" s="1"/>
  <c r="O297" i="20"/>
  <c r="BC297" i="23" s="1"/>
  <c r="BC802" i="23" s="1"/>
  <c r="O179" i="15"/>
  <c r="J179" i="15"/>
  <c r="W221" i="15"/>
  <c r="W291" i="20"/>
  <c r="BK291" i="23" s="1"/>
  <c r="BK796" i="23" s="1"/>
  <c r="BL281" i="23"/>
  <c r="BE281" i="23"/>
  <c r="BL282" i="23"/>
  <c r="BE282" i="23"/>
  <c r="AD281" i="23"/>
  <c r="V210" i="15"/>
  <c r="O210" i="15"/>
  <c r="AC282" i="20"/>
  <c r="AC211" i="15" s="1"/>
  <c r="AC281" i="20"/>
  <c r="AC210" i="15" s="1"/>
  <c r="AC279" i="20"/>
  <c r="AC208" i="15" s="1"/>
  <c r="AX193" i="23"/>
  <c r="AV424" i="23"/>
  <c r="AX192" i="23"/>
  <c r="AD265" i="23"/>
  <c r="AR527" i="23"/>
  <c r="BK284" i="23"/>
  <c r="BK789" i="23" s="1"/>
  <c r="AD282" i="23"/>
  <c r="AD279" i="23"/>
  <c r="AD278" i="23"/>
  <c r="AD277" i="23"/>
  <c r="AD275" i="23"/>
  <c r="AD274" i="23"/>
  <c r="AD273" i="23"/>
  <c r="AD271" i="23"/>
  <c r="AD269" i="23"/>
  <c r="AD267" i="23"/>
  <c r="O265" i="20"/>
  <c r="BC265" i="23" s="1"/>
  <c r="BQ265" i="23" s="1"/>
  <c r="BQ770" i="23" s="1"/>
  <c r="BL279" i="23"/>
  <c r="BE279" i="23"/>
  <c r="BQ283" i="23"/>
  <c r="BQ788" i="23" s="1"/>
  <c r="AX187" i="23"/>
  <c r="AX186" i="23"/>
  <c r="B219" i="23"/>
  <c r="AX219" i="23" s="1"/>
  <c r="AX724" i="23" s="1"/>
  <c r="AY215" i="23"/>
  <c r="AY720" i="23" s="1"/>
  <c r="L72" i="28"/>
  <c r="L71" i="28"/>
  <c r="L70" i="28"/>
  <c r="L69" i="28"/>
  <c r="L64" i="28"/>
  <c r="L63" i="28"/>
  <c r="L62" i="28"/>
  <c r="L61" i="28"/>
  <c r="L56" i="28"/>
  <c r="L55" i="28"/>
  <c r="L54" i="28"/>
  <c r="L53" i="28"/>
  <c r="L48" i="28"/>
  <c r="L47" i="28"/>
  <c r="L46" i="28"/>
  <c r="L45" i="28"/>
  <c r="L40" i="28"/>
  <c r="L39" i="28"/>
  <c r="L38" i="28"/>
  <c r="L37" i="28"/>
  <c r="L32" i="28"/>
  <c r="L31" i="28"/>
  <c r="L30" i="28"/>
  <c r="L29" i="28"/>
  <c r="L24" i="28"/>
  <c r="L23" i="28"/>
  <c r="L22" i="28"/>
  <c r="L21" i="28"/>
  <c r="L15" i="28"/>
  <c r="L16" i="28"/>
  <c r="L14" i="28"/>
  <c r="V211" i="15"/>
  <c r="O211" i="15"/>
  <c r="AC212" i="15"/>
  <c r="W213" i="15"/>
  <c r="AC267" i="20"/>
  <c r="AC196" i="15" s="1"/>
  <c r="V196" i="15"/>
  <c r="O196" i="15"/>
  <c r="D129" i="15"/>
  <c r="A81" i="20"/>
  <c r="T81" i="20" s="1"/>
  <c r="T74" i="18" s="1"/>
  <c r="AZ73" i="25"/>
  <c r="L73" i="26"/>
  <c r="AZ72" i="25"/>
  <c r="AZ141" i="25"/>
  <c r="AZ71" i="25"/>
  <c r="AZ140" i="25" s="1"/>
  <c r="AZ70" i="25"/>
  <c r="AZ139" i="25"/>
  <c r="AZ69" i="25"/>
  <c r="AZ138" i="25"/>
  <c r="AZ65" i="25"/>
  <c r="L65" i="26"/>
  <c r="AZ64" i="25"/>
  <c r="AZ133" i="25"/>
  <c r="AZ63" i="25"/>
  <c r="L63" i="26"/>
  <c r="AZ62" i="25"/>
  <c r="L62" i="26"/>
  <c r="AZ61" i="25"/>
  <c r="AZ130" i="25"/>
  <c r="AZ57" i="25"/>
  <c r="L57" i="27"/>
  <c r="AZ56" i="25"/>
  <c r="AZ55" i="25"/>
  <c r="AZ124" i="25" s="1"/>
  <c r="L55" i="27"/>
  <c r="AZ54" i="25"/>
  <c r="AZ123" i="25" s="1"/>
  <c r="AZ53" i="25"/>
  <c r="AZ49" i="25"/>
  <c r="L49" i="27"/>
  <c r="AZ48" i="25"/>
  <c r="AZ117" i="25" s="1"/>
  <c r="L48" i="27"/>
  <c r="L48" i="26"/>
  <c r="AZ47" i="25"/>
  <c r="AZ116" i="25"/>
  <c r="L47" i="27"/>
  <c r="AZ46" i="25"/>
  <c r="L46" i="27"/>
  <c r="AZ45" i="25"/>
  <c r="AZ114" i="25"/>
  <c r="L45" i="26"/>
  <c r="AZ41" i="25"/>
  <c r="L41" i="27"/>
  <c r="AZ40" i="25"/>
  <c r="L40" i="27"/>
  <c r="AZ39" i="25"/>
  <c r="L39" i="26"/>
  <c r="AZ38" i="25"/>
  <c r="AZ107" i="25" s="1"/>
  <c r="L38" i="27"/>
  <c r="AZ37" i="25"/>
  <c r="L37" i="26"/>
  <c r="AZ33" i="25"/>
  <c r="L33" i="26"/>
  <c r="AZ32" i="25"/>
  <c r="AZ101" i="25"/>
  <c r="L32" i="27"/>
  <c r="AZ31" i="25"/>
  <c r="AZ100" i="25" s="1"/>
  <c r="AZ30" i="25"/>
  <c r="AZ99" i="25" s="1"/>
  <c r="AZ29" i="25"/>
  <c r="AZ98" i="25"/>
  <c r="AZ25" i="25"/>
  <c r="L25" i="26"/>
  <c r="AZ24" i="25"/>
  <c r="AZ93" i="25" s="1"/>
  <c r="AZ23" i="25"/>
  <c r="AZ92" i="25"/>
  <c r="L23" i="27"/>
  <c r="AZ22" i="25"/>
  <c r="L22" i="26"/>
  <c r="AZ21" i="25"/>
  <c r="AZ90" i="25" s="1"/>
  <c r="L21" i="27"/>
  <c r="AZ17" i="25"/>
  <c r="L17" i="26"/>
  <c r="AZ16" i="25"/>
  <c r="AZ85" i="25"/>
  <c r="AZ15" i="25"/>
  <c r="AZ84" i="25" s="1"/>
  <c r="AZ14" i="25"/>
  <c r="AZ83" i="25" s="1"/>
  <c r="AZ13" i="25"/>
  <c r="AZ82" i="25" s="1"/>
  <c r="BL269" i="23"/>
  <c r="BC269" i="23"/>
  <c r="BC774" i="23" s="1"/>
  <c r="BE269" i="23"/>
  <c r="V198" i="15"/>
  <c r="O198" i="15"/>
  <c r="AC269" i="20"/>
  <c r="AC198" i="15" s="1"/>
  <c r="AZ550" i="23"/>
  <c r="AZ505" i="23"/>
  <c r="W209" i="19"/>
  <c r="P209" i="19"/>
  <c r="P208" i="19"/>
  <c r="P21" i="23"/>
  <c r="BE21" i="23" s="1"/>
  <c r="BA37" i="23"/>
  <c r="P25" i="23"/>
  <c r="BE25" i="23" s="1"/>
  <c r="BC277" i="23"/>
  <c r="BQ277" i="23" s="1"/>
  <c r="BQ782" i="23" s="1"/>
  <c r="BE277" i="23"/>
  <c r="BJ277" i="23"/>
  <c r="BJ782" i="23" s="1"/>
  <c r="BL277" i="23"/>
  <c r="BC274" i="23"/>
  <c r="BC779" i="23" s="1"/>
  <c r="BE274" i="23"/>
  <c r="BJ274" i="23"/>
  <c r="BJ779" i="23" s="1"/>
  <c r="BL274" i="23"/>
  <c r="BC275" i="23"/>
  <c r="BC780" i="23" s="1"/>
  <c r="BE275" i="23"/>
  <c r="BJ275" i="23"/>
  <c r="BJ780" i="23" s="1"/>
  <c r="BL275" i="23"/>
  <c r="BC278" i="23"/>
  <c r="BC783" i="23" s="1"/>
  <c r="BE278" i="23"/>
  <c r="BJ278" i="23"/>
  <c r="BJ783" i="23" s="1"/>
  <c r="BL278" i="23"/>
  <c r="O203" i="15"/>
  <c r="V203" i="15"/>
  <c r="O204" i="15"/>
  <c r="V204" i="15"/>
  <c r="O206" i="15"/>
  <c r="V206" i="15"/>
  <c r="O207" i="15"/>
  <c r="V207" i="15"/>
  <c r="AC278" i="20"/>
  <c r="AC207" i="15" s="1"/>
  <c r="AC277" i="20"/>
  <c r="AC206" i="15" s="1"/>
  <c r="AC275" i="20"/>
  <c r="AC204" i="15" s="1"/>
  <c r="AC274" i="20"/>
  <c r="AC203" i="15" s="1"/>
  <c r="AC273" i="20"/>
  <c r="AC202" i="15" s="1"/>
  <c r="AC271" i="20"/>
  <c r="AC200" i="15" s="1"/>
  <c r="K153" i="15"/>
  <c r="J177" i="18"/>
  <c r="E524" i="23"/>
  <c r="AR524" i="23" s="1"/>
  <c r="E569" i="23"/>
  <c r="AR569" i="23" s="1"/>
  <c r="B300" i="23"/>
  <c r="BT300" i="23" s="1"/>
  <c r="BT805" i="23" s="1"/>
  <c r="AX234" i="23"/>
  <c r="AX739" i="23" s="1"/>
  <c r="AH131" i="19"/>
  <c r="AG131" i="19"/>
  <c r="AF131" i="19"/>
  <c r="AE131" i="19"/>
  <c r="AD131" i="19"/>
  <c r="AC131" i="19"/>
  <c r="AB131" i="19"/>
  <c r="AA131" i="19"/>
  <c r="Z131" i="19"/>
  <c r="Y131" i="19"/>
  <c r="X131" i="19"/>
  <c r="W131" i="19"/>
  <c r="V131" i="19"/>
  <c r="U131" i="19"/>
  <c r="T131" i="19"/>
  <c r="S131" i="19"/>
  <c r="R131" i="19"/>
  <c r="Q131" i="19"/>
  <c r="P131" i="19"/>
  <c r="O131" i="19"/>
  <c r="AH130" i="19"/>
  <c r="AG130" i="19"/>
  <c r="AF130" i="19"/>
  <c r="AE130" i="19"/>
  <c r="AD130" i="19"/>
  <c r="AC130" i="19"/>
  <c r="AB130" i="19"/>
  <c r="AA130" i="19"/>
  <c r="Z130" i="19"/>
  <c r="Y130" i="19"/>
  <c r="X130" i="19"/>
  <c r="W130" i="19"/>
  <c r="V130" i="19"/>
  <c r="U130" i="19"/>
  <c r="T130" i="19"/>
  <c r="S130" i="19"/>
  <c r="R130" i="19"/>
  <c r="Q130" i="19"/>
  <c r="P130" i="19"/>
  <c r="O130" i="19"/>
  <c r="AH120" i="19"/>
  <c r="AG120" i="19"/>
  <c r="AF120" i="19"/>
  <c r="AE120" i="19"/>
  <c r="AD120" i="19"/>
  <c r="AC120" i="19"/>
  <c r="AB120" i="19"/>
  <c r="AA120" i="19"/>
  <c r="Z120" i="19"/>
  <c r="Y120" i="19"/>
  <c r="X120" i="19"/>
  <c r="W120" i="19"/>
  <c r="V120" i="19"/>
  <c r="U120" i="19"/>
  <c r="T120" i="19"/>
  <c r="S120" i="19"/>
  <c r="R120" i="19"/>
  <c r="Q120" i="19"/>
  <c r="P120" i="19"/>
  <c r="O120" i="19"/>
  <c r="AH119" i="19"/>
  <c r="AG119" i="19"/>
  <c r="AF119" i="19"/>
  <c r="AE119" i="19"/>
  <c r="AD119" i="19"/>
  <c r="AC119" i="19"/>
  <c r="AB119" i="19"/>
  <c r="AA119" i="19"/>
  <c r="Z119" i="19"/>
  <c r="Y119" i="19"/>
  <c r="X119" i="19"/>
  <c r="W119" i="19"/>
  <c r="V119" i="19"/>
  <c r="U119" i="19"/>
  <c r="T119" i="19"/>
  <c r="S119" i="19"/>
  <c r="R119" i="19"/>
  <c r="Q119" i="19"/>
  <c r="P119" i="19"/>
  <c r="O119" i="19"/>
  <c r="V265" i="20"/>
  <c r="BJ265" i="23" s="1"/>
  <c r="BJ770" i="23" s="1"/>
  <c r="AH165" i="18"/>
  <c r="AG165" i="18"/>
  <c r="AF165" i="18"/>
  <c r="AE165" i="18"/>
  <c r="AD165" i="18"/>
  <c r="AC165" i="18"/>
  <c r="AB165" i="18"/>
  <c r="AA165" i="18"/>
  <c r="Z165" i="18"/>
  <c r="Y165" i="18"/>
  <c r="X165" i="18"/>
  <c r="W165" i="18"/>
  <c r="V165" i="18"/>
  <c r="U165" i="18"/>
  <c r="T165" i="18"/>
  <c r="S165" i="18"/>
  <c r="R165" i="18"/>
  <c r="Q165" i="18"/>
  <c r="P165" i="18"/>
  <c r="O165" i="18"/>
  <c r="N165" i="18"/>
  <c r="M165" i="18"/>
  <c r="L165" i="18"/>
  <c r="K165" i="18"/>
  <c r="J165" i="18"/>
  <c r="I165" i="18"/>
  <c r="H165" i="18"/>
  <c r="G165" i="18"/>
  <c r="F165" i="18"/>
  <c r="E165" i="18"/>
  <c r="AH164" i="18"/>
  <c r="AG164" i="18"/>
  <c r="AF164" i="18"/>
  <c r="AE164" i="18"/>
  <c r="AD164" i="18"/>
  <c r="AC164" i="18"/>
  <c r="AB164" i="18"/>
  <c r="AA164" i="18"/>
  <c r="Z164" i="18"/>
  <c r="Y164" i="18"/>
  <c r="X164" i="18"/>
  <c r="W164" i="18"/>
  <c r="V164" i="18"/>
  <c r="U164" i="18"/>
  <c r="T164" i="18"/>
  <c r="S164" i="18"/>
  <c r="R164" i="18"/>
  <c r="Q164" i="18"/>
  <c r="P164" i="18"/>
  <c r="O164" i="18"/>
  <c r="N164" i="18"/>
  <c r="M164" i="18"/>
  <c r="L164" i="18"/>
  <c r="K164" i="18"/>
  <c r="J164" i="18"/>
  <c r="I164" i="18"/>
  <c r="H164" i="18"/>
  <c r="G164" i="18"/>
  <c r="F164" i="18"/>
  <c r="E164" i="18"/>
  <c r="AG156" i="18"/>
  <c r="AE156" i="18"/>
  <c r="AB156" i="18"/>
  <c r="Y156" i="18"/>
  <c r="T156" i="18"/>
  <c r="R156" i="18"/>
  <c r="AH131" i="18"/>
  <c r="AG131" i="18"/>
  <c r="AF131" i="18"/>
  <c r="AE131" i="18"/>
  <c r="AD131" i="18"/>
  <c r="AC131" i="18"/>
  <c r="AB131" i="18"/>
  <c r="AA131" i="18"/>
  <c r="Z131" i="18"/>
  <c r="Y131" i="18"/>
  <c r="X131" i="18"/>
  <c r="W131" i="18"/>
  <c r="V131" i="18"/>
  <c r="U131" i="18"/>
  <c r="T131" i="18"/>
  <c r="S131" i="18"/>
  <c r="R131" i="18"/>
  <c r="Q131" i="18"/>
  <c r="P131" i="18"/>
  <c r="O131" i="18"/>
  <c r="AH130" i="18"/>
  <c r="AG130" i="18"/>
  <c r="AF130" i="18"/>
  <c r="AE130" i="18"/>
  <c r="AD130" i="18"/>
  <c r="AC130" i="18"/>
  <c r="AB130" i="18"/>
  <c r="AA130" i="18"/>
  <c r="Z130" i="18"/>
  <c r="Y130" i="18"/>
  <c r="X130" i="18"/>
  <c r="W130" i="18"/>
  <c r="V130" i="18"/>
  <c r="U130" i="18"/>
  <c r="T130" i="18"/>
  <c r="S130" i="18"/>
  <c r="R130" i="18"/>
  <c r="Q130" i="18"/>
  <c r="P130" i="18"/>
  <c r="O130" i="18"/>
  <c r="AH120" i="18"/>
  <c r="AG120" i="18"/>
  <c r="AF120" i="18"/>
  <c r="AE120" i="18"/>
  <c r="AD120" i="18"/>
  <c r="AC120" i="18"/>
  <c r="AB120" i="18"/>
  <c r="AA120" i="18"/>
  <c r="Z120" i="18"/>
  <c r="Y120" i="18"/>
  <c r="X120" i="18"/>
  <c r="W120" i="18"/>
  <c r="V120" i="18"/>
  <c r="U120" i="18"/>
  <c r="T120" i="18"/>
  <c r="S120" i="18"/>
  <c r="R120" i="18"/>
  <c r="Q120" i="18"/>
  <c r="P120" i="18"/>
  <c r="O120" i="18"/>
  <c r="AH119" i="18"/>
  <c r="AG119" i="18"/>
  <c r="AF119" i="18"/>
  <c r="AE119" i="18"/>
  <c r="AD119" i="18"/>
  <c r="AC119" i="18"/>
  <c r="AB119" i="18"/>
  <c r="AA119" i="18"/>
  <c r="Z119" i="18"/>
  <c r="Y119" i="18"/>
  <c r="X119" i="18"/>
  <c r="W119" i="18"/>
  <c r="V119" i="18"/>
  <c r="U119" i="18"/>
  <c r="T119" i="18"/>
  <c r="S119" i="18"/>
  <c r="R119" i="18"/>
  <c r="Q119" i="18"/>
  <c r="P119" i="18"/>
  <c r="O119" i="18"/>
  <c r="AR842" i="23"/>
  <c r="BH637" i="23"/>
  <c r="BG637" i="23"/>
  <c r="BH634" i="23"/>
  <c r="BG634" i="23"/>
  <c r="BH631" i="23"/>
  <c r="BG631" i="23"/>
  <c r="BI636" i="23"/>
  <c r="BH636" i="23"/>
  <c r="BG636" i="23"/>
  <c r="BF636" i="23"/>
  <c r="BE636" i="23"/>
  <c r="BD636" i="23"/>
  <c r="BC636" i="23"/>
  <c r="BB636" i="23"/>
  <c r="BA636" i="23"/>
  <c r="AZ636" i="23"/>
  <c r="AY636" i="23"/>
  <c r="AX636" i="23"/>
  <c r="AW636" i="23"/>
  <c r="BI633" i="23"/>
  <c r="BH633" i="23"/>
  <c r="BG633" i="23"/>
  <c r="BF633" i="23"/>
  <c r="BE633" i="23"/>
  <c r="BD633" i="23"/>
  <c r="BC633" i="23"/>
  <c r="BB633" i="23"/>
  <c r="BA633" i="23"/>
  <c r="AZ633" i="23"/>
  <c r="AY633" i="23"/>
  <c r="AX633" i="23"/>
  <c r="AW633" i="23"/>
  <c r="BI630" i="23"/>
  <c r="BH630" i="23"/>
  <c r="BG630" i="23"/>
  <c r="BF630" i="23"/>
  <c r="BE630" i="23"/>
  <c r="BD630" i="23"/>
  <c r="BC630" i="23"/>
  <c r="BB630" i="23"/>
  <c r="BA630" i="23"/>
  <c r="AZ630" i="23"/>
  <c r="AY630" i="23"/>
  <c r="AX630" i="23"/>
  <c r="AW630" i="23"/>
  <c r="BI103" i="23"/>
  <c r="BI614" i="23" s="1"/>
  <c r="U96" i="18"/>
  <c r="BE728" i="23"/>
  <c r="BH628" i="23"/>
  <c r="BG628" i="23"/>
  <c r="BI627" i="23"/>
  <c r="BH627" i="23"/>
  <c r="BG627" i="23"/>
  <c r="BF627" i="23"/>
  <c r="BE627" i="23"/>
  <c r="BD627" i="23"/>
  <c r="BC627" i="23"/>
  <c r="BB627" i="23"/>
  <c r="BA627" i="23"/>
  <c r="AZ627" i="23"/>
  <c r="AY627" i="23"/>
  <c r="AX627" i="23"/>
  <c r="AW627" i="23"/>
  <c r="AR565" i="23"/>
  <c r="BN561" i="23"/>
  <c r="BN560" i="23"/>
  <c r="BN559" i="23"/>
  <c r="BN558" i="23"/>
  <c r="BN557" i="23"/>
  <c r="BE561" i="23"/>
  <c r="BE560" i="23"/>
  <c r="BE559" i="23"/>
  <c r="BE558" i="23"/>
  <c r="BE557" i="23"/>
  <c r="AV561" i="23"/>
  <c r="AV560" i="23"/>
  <c r="AV559" i="23"/>
  <c r="AV558" i="23"/>
  <c r="AV557" i="23"/>
  <c r="BN556" i="23"/>
  <c r="BE556" i="23"/>
  <c r="AV556" i="23"/>
  <c r="AZ546" i="23"/>
  <c r="AZ543" i="23"/>
  <c r="AZ540" i="23"/>
  <c r="AR572" i="23"/>
  <c r="AR571" i="23"/>
  <c r="AR570" i="23"/>
  <c r="AZ495" i="23"/>
  <c r="BN516" i="23"/>
  <c r="BN515" i="23"/>
  <c r="BN514" i="23"/>
  <c r="BN513" i="23"/>
  <c r="BN512" i="23"/>
  <c r="BE516" i="23"/>
  <c r="BE515" i="23"/>
  <c r="BE514" i="23"/>
  <c r="BE513" i="23"/>
  <c r="BE512" i="23"/>
  <c r="AV516" i="23"/>
  <c r="AV515" i="23"/>
  <c r="AV514" i="23"/>
  <c r="AV513" i="23"/>
  <c r="AV512" i="23"/>
  <c r="AZ501" i="23"/>
  <c r="BN511" i="23"/>
  <c r="BE511" i="23"/>
  <c r="AZ498" i="23"/>
  <c r="AR526" i="23"/>
  <c r="AR525" i="23"/>
  <c r="AR481" i="23"/>
  <c r="AR480" i="23"/>
  <c r="AR479" i="23"/>
  <c r="AR478" i="23"/>
  <c r="AV462" i="23"/>
  <c r="AV459" i="23"/>
  <c r="AV456" i="23"/>
  <c r="AA181" i="18"/>
  <c r="BB465" i="23"/>
  <c r="BL452" i="23"/>
  <c r="BJ452" i="23"/>
  <c r="BL451" i="23"/>
  <c r="BJ451" i="23"/>
  <c r="BL450" i="23"/>
  <c r="BJ450" i="23"/>
  <c r="BL449" i="23"/>
  <c r="BJ449" i="23"/>
  <c r="BJ453" i="23" s="1"/>
  <c r="BE452" i="23"/>
  <c r="BC452" i="23"/>
  <c r="BQ452" i="23" s="1"/>
  <c r="BE451" i="23"/>
  <c r="BC451" i="23"/>
  <c r="BQ451" i="23" s="1"/>
  <c r="BE450" i="23"/>
  <c r="BC450" i="23"/>
  <c r="BQ450" i="23" s="1"/>
  <c r="BE449" i="23"/>
  <c r="AX449" i="23"/>
  <c r="AX452" i="23"/>
  <c r="AX451" i="23"/>
  <c r="AX450" i="23"/>
  <c r="AR412" i="23"/>
  <c r="BA408" i="23"/>
  <c r="BA407" i="23"/>
  <c r="BC403" i="23"/>
  <c r="BC402" i="23"/>
  <c r="BC401" i="23"/>
  <c r="BE361" i="23"/>
  <c r="AZ361" i="23"/>
  <c r="BE360" i="23"/>
  <c r="AZ360" i="23"/>
  <c r="BE359" i="23"/>
  <c r="AZ359" i="23"/>
  <c r="BE358" i="23"/>
  <c r="AZ358" i="23"/>
  <c r="AW355" i="23"/>
  <c r="BJ320" i="23"/>
  <c r="BJ825" i="23" s="1"/>
  <c r="BJ319" i="23"/>
  <c r="BJ824" i="23" s="1"/>
  <c r="BJ318" i="23"/>
  <c r="BJ823" i="23" s="1"/>
  <c r="BF320" i="23"/>
  <c r="BF825" i="23" s="1"/>
  <c r="BF319" i="23"/>
  <c r="BF824" i="23" s="1"/>
  <c r="BF318" i="23"/>
  <c r="BF823" i="23" s="1"/>
  <c r="BC320" i="23"/>
  <c r="BC825" i="23" s="1"/>
  <c r="BC319" i="23"/>
  <c r="BC824" i="23" s="1"/>
  <c r="BC318" i="23"/>
  <c r="BC823" i="23" s="1"/>
  <c r="AZ320" i="23"/>
  <c r="AZ825" i="23" s="1"/>
  <c r="AZ319" i="23"/>
  <c r="AZ824" i="23" s="1"/>
  <c r="AZ318" i="23"/>
  <c r="AZ823" i="23" s="1"/>
  <c r="AT320" i="23"/>
  <c r="AT825" i="23" s="1"/>
  <c r="AT319" i="23"/>
  <c r="AT824" i="23" s="1"/>
  <c r="AT318" i="23"/>
  <c r="AT823" i="23" s="1"/>
  <c r="BD314" i="23"/>
  <c r="BD819" i="23" s="1"/>
  <c r="BG314" i="23"/>
  <c r="BG819" i="23" s="1"/>
  <c r="BJ314" i="23"/>
  <c r="BJ819" i="23" s="1"/>
  <c r="BJ311" i="23"/>
  <c r="BJ816" i="23" s="1"/>
  <c r="BG311" i="23"/>
  <c r="BG816" i="23" s="1"/>
  <c r="BD311" i="23"/>
  <c r="BD816" i="23" s="1"/>
  <c r="AR308" i="23"/>
  <c r="AR813" i="23" s="1"/>
  <c r="AZ307" i="23"/>
  <c r="AZ812" i="23" s="1"/>
  <c r="AZ306" i="23"/>
  <c r="AZ811" i="23" s="1"/>
  <c r="BL296" i="23"/>
  <c r="BJ296" i="23"/>
  <c r="BJ801" i="23" s="1"/>
  <c r="BE296" i="23"/>
  <c r="BC296" i="23"/>
  <c r="BC801" i="23" s="1"/>
  <c r="BL298" i="23"/>
  <c r="BJ298" i="23"/>
  <c r="BJ803" i="23" s="1"/>
  <c r="BL297" i="23"/>
  <c r="BJ297" i="23"/>
  <c r="BJ802" i="23" s="1"/>
  <c r="BE298" i="23"/>
  <c r="BE297" i="23"/>
  <c r="BM292" i="23"/>
  <c r="BM291" i="23"/>
  <c r="BM284" i="23"/>
  <c r="BS283" i="23"/>
  <c r="BL273" i="23"/>
  <c r="BJ273" i="23"/>
  <c r="BJ778" i="23" s="1"/>
  <c r="BL271" i="23"/>
  <c r="BJ271" i="23"/>
  <c r="BJ776" i="23" s="1"/>
  <c r="BL267" i="23"/>
  <c r="BL265" i="23"/>
  <c r="BE273" i="23"/>
  <c r="BC273" i="23"/>
  <c r="BC778" i="23" s="1"/>
  <c r="BE271" i="23"/>
  <c r="BC271" i="23"/>
  <c r="BC776" i="23" s="1"/>
  <c r="BE267" i="23"/>
  <c r="BE265" i="23"/>
  <c r="BM261" i="23"/>
  <c r="BL258" i="23"/>
  <c r="BJ258" i="23"/>
  <c r="BJ763" i="23" s="1"/>
  <c r="BE258" i="23"/>
  <c r="BU250" i="23"/>
  <c r="BS250" i="23"/>
  <c r="BQ250" i="23"/>
  <c r="BO250" i="23"/>
  <c r="BM250" i="23"/>
  <c r="BK250" i="23"/>
  <c r="BI250" i="23"/>
  <c r="BG250" i="23"/>
  <c r="BE250" i="23"/>
  <c r="BC250" i="23"/>
  <c r="BC755" i="23" s="1"/>
  <c r="AZ250" i="23"/>
  <c r="AX250" i="23"/>
  <c r="AX755" i="23" s="1"/>
  <c r="AW246" i="23"/>
  <c r="AW751" i="23" s="1"/>
  <c r="AW245" i="23"/>
  <c r="AW750" i="23" s="1"/>
  <c r="BP236" i="23"/>
  <c r="BP741" i="23" s="1"/>
  <c r="BJ236" i="23"/>
  <c r="BJ741" i="23" s="1"/>
  <c r="BD236" i="23"/>
  <c r="BD741" i="23" s="1"/>
  <c r="BD238" i="23"/>
  <c r="BD743" i="23" s="1"/>
  <c r="BF238" i="23"/>
  <c r="BD240" i="23"/>
  <c r="BD745" i="23" s="1"/>
  <c r="BF240" i="23"/>
  <c r="BJ238" i="23"/>
  <c r="BJ743" i="23" s="1"/>
  <c r="BL238" i="23"/>
  <c r="BJ240" i="23"/>
  <c r="BJ745" i="23" s="1"/>
  <c r="BL240" i="23"/>
  <c r="BP238" i="23"/>
  <c r="BP743" i="23" s="1"/>
  <c r="BR238" i="23"/>
  <c r="BP240" i="23"/>
  <c r="BP745" i="23" s="1"/>
  <c r="BR240" i="23"/>
  <c r="AX236" i="23"/>
  <c r="AX741" i="23" s="1"/>
  <c r="BO244" i="23"/>
  <c r="BM244" i="23"/>
  <c r="BM749" i="23" s="1"/>
  <c r="BO243" i="23"/>
  <c r="BM243" i="23"/>
  <c r="BM748" i="23" s="1"/>
  <c r="AZ240" i="23"/>
  <c r="AX240" i="23"/>
  <c r="AX745" i="23" s="1"/>
  <c r="AZ238" i="23"/>
  <c r="AX238" i="23"/>
  <c r="AX743" i="23" s="1"/>
  <c r="BR235" i="23"/>
  <c r="BP235" i="23"/>
  <c r="BP740" i="23" s="1"/>
  <c r="BR234" i="23"/>
  <c r="BP234" i="23"/>
  <c r="BP739" i="23" s="1"/>
  <c r="BL235" i="23"/>
  <c r="BJ235" i="23"/>
  <c r="BJ740" i="23" s="1"/>
  <c r="BL234" i="23"/>
  <c r="BJ234" i="23"/>
  <c r="BJ739" i="23" s="1"/>
  <c r="BF235" i="23"/>
  <c r="BD235" i="23"/>
  <c r="BD740" i="23" s="1"/>
  <c r="BF234" i="23"/>
  <c r="BD234" i="23"/>
  <c r="BD739" i="23" s="1"/>
  <c r="AZ235" i="23"/>
  <c r="AX235" i="23"/>
  <c r="AX740" i="23" s="1"/>
  <c r="AZ234" i="23"/>
  <c r="BH230" i="23"/>
  <c r="BF230" i="23"/>
  <c r="BF735" i="23" s="1"/>
  <c r="AX229" i="23"/>
  <c r="AX734" i="23" s="1"/>
  <c r="AZ229" i="23"/>
  <c r="AR225" i="23"/>
  <c r="AR730" i="23" s="1"/>
  <c r="AV211" i="23"/>
  <c r="AV716" i="23" s="1"/>
  <c r="AR199" i="23"/>
  <c r="AR703" i="23" s="1"/>
  <c r="BT178" i="23"/>
  <c r="AF156" i="18"/>
  <c r="BR178" i="23"/>
  <c r="BR689" i="23" s="1"/>
  <c r="BE178" i="23"/>
  <c r="BE689" i="23" s="1"/>
  <c r="BG178" i="23"/>
  <c r="S156" i="18"/>
  <c r="BB173" i="23"/>
  <c r="BB684" i="23" s="1"/>
  <c r="N131" i="19"/>
  <c r="BB172" i="23"/>
  <c r="BB683" i="23" s="1"/>
  <c r="N130" i="19"/>
  <c r="BB162" i="23"/>
  <c r="BB673" i="23" s="1"/>
  <c r="N120" i="18"/>
  <c r="BB161" i="23"/>
  <c r="BB672" i="23" s="1"/>
  <c r="N119" i="19"/>
  <c r="BB149" i="23"/>
  <c r="BB660" i="23" s="1"/>
  <c r="BB140" i="23"/>
  <c r="BB651" i="23" s="1"/>
  <c r="AV125" i="23"/>
  <c r="AV636" i="23" s="1"/>
  <c r="AV122" i="23"/>
  <c r="AQ121" i="23" s="1"/>
  <c r="AQ632" i="23" s="1"/>
  <c r="AV119" i="23"/>
  <c r="AQ118" i="23" s="1"/>
  <c r="AQ629" i="23" s="1"/>
  <c r="AV116" i="23"/>
  <c r="AQ115" i="23" s="1"/>
  <c r="AQ626" i="23" s="1"/>
  <c r="BI165" i="23"/>
  <c r="BI676" i="23" s="1"/>
  <c r="U123" i="19"/>
  <c r="BA165" i="23"/>
  <c r="BA676" i="23" s="1"/>
  <c r="AO676" i="23" s="1"/>
  <c r="BI154" i="23"/>
  <c r="BI665" i="23" s="1"/>
  <c r="BA154" i="23"/>
  <c r="BA665" i="23" s="1"/>
  <c r="AO665" i="23" s="1"/>
  <c r="M112" i="18"/>
  <c r="A112" i="18" s="1"/>
  <c r="BA103" i="23"/>
  <c r="AO103" i="23" s="1"/>
  <c r="BH103" i="23" s="1"/>
  <c r="BH614" i="23" s="1"/>
  <c r="BI92" i="23"/>
  <c r="BI603" i="23" s="1"/>
  <c r="BA92" i="23"/>
  <c r="BA603" i="23" s="1"/>
  <c r="AO603" i="23" s="1"/>
  <c r="M85" i="18"/>
  <c r="BF126" i="23"/>
  <c r="BF637" i="23" s="1"/>
  <c r="BF123" i="23"/>
  <c r="BF634" i="23" s="1"/>
  <c r="BF120" i="23"/>
  <c r="BF631" i="23" s="1"/>
  <c r="BF117" i="23"/>
  <c r="BF628" i="23" s="1"/>
  <c r="BO178" i="23"/>
  <c r="BO689" i="23" s="1"/>
  <c r="BL178" i="23"/>
  <c r="BL689" i="23" s="1"/>
  <c r="X156" i="18"/>
  <c r="BQ167" i="23"/>
  <c r="BQ678" i="23" s="1"/>
  <c r="AC125" i="18"/>
  <c r="BQ165" i="23"/>
  <c r="BQ676" i="23" s="1"/>
  <c r="BQ156" i="23"/>
  <c r="BQ667" i="23" s="1"/>
  <c r="AC114" i="18"/>
  <c r="BQ154" i="23"/>
  <c r="BQ665" i="23" s="1"/>
  <c r="BQ105" i="23"/>
  <c r="BQ616" i="23" s="1"/>
  <c r="BQ103" i="23"/>
  <c r="BQ614" i="23" s="1"/>
  <c r="BQ94" i="23"/>
  <c r="BQ605" i="23" s="1"/>
  <c r="BQ92" i="23"/>
  <c r="BQ603" i="23" s="1"/>
  <c r="AC85" i="18"/>
  <c r="BQ83" i="23"/>
  <c r="BQ594" i="23" s="1"/>
  <c r="AC76" i="19"/>
  <c r="BQ81" i="23"/>
  <c r="BQ592" i="23" s="1"/>
  <c r="BI83" i="23"/>
  <c r="BI594" i="23" s="1"/>
  <c r="BI81" i="23"/>
  <c r="BI592" i="23" s="1"/>
  <c r="BI94" i="23"/>
  <c r="BI605" i="23" s="1"/>
  <c r="BI105" i="23"/>
  <c r="BI616" i="23" s="1"/>
  <c r="BI167" i="23"/>
  <c r="BI678" i="23" s="1"/>
  <c r="U125" i="19"/>
  <c r="BI156" i="23"/>
  <c r="BI667" i="23" s="1"/>
  <c r="U114" i="18"/>
  <c r="BA167" i="23"/>
  <c r="BA678" i="23" s="1"/>
  <c r="BA156" i="23"/>
  <c r="BA667" i="23" s="1"/>
  <c r="M114" i="19"/>
  <c r="BA105" i="23"/>
  <c r="BA616" i="23" s="1"/>
  <c r="BA94" i="23"/>
  <c r="BA605" i="23" s="1"/>
  <c r="M87" i="19"/>
  <c r="BA83" i="23"/>
  <c r="BA594" i="23" s="1"/>
  <c r="M76" i="19"/>
  <c r="BA81" i="23"/>
  <c r="BA592" i="23" s="1"/>
  <c r="AO592" i="23" s="1"/>
  <c r="AZ182" i="23"/>
  <c r="AZ693" i="23" s="1"/>
  <c r="AZ181" i="23"/>
  <c r="AZ692" i="23" s="1"/>
  <c r="AZ180" i="23"/>
  <c r="AZ691" i="23" s="1"/>
  <c r="L158" i="18"/>
  <c r="AZ179" i="23"/>
  <c r="AZ690" i="23" s="1"/>
  <c r="AZ177" i="23"/>
  <c r="AZ688" i="23" s="1"/>
  <c r="AZ171" i="23"/>
  <c r="AZ682" i="23" s="1"/>
  <c r="AZ170" i="23"/>
  <c r="AZ681" i="23" s="1"/>
  <c r="L128" i="19"/>
  <c r="AZ169" i="23"/>
  <c r="AZ680" i="23" s="1"/>
  <c r="AZ168" i="23"/>
  <c r="AZ679" i="23" s="1"/>
  <c r="L126" i="18"/>
  <c r="AZ166" i="23"/>
  <c r="AZ677" i="23" s="1"/>
  <c r="L124" i="19"/>
  <c r="AZ160" i="23"/>
  <c r="AZ671" i="23" s="1"/>
  <c r="L118" i="19"/>
  <c r="AZ159" i="23"/>
  <c r="AZ670" i="23" s="1"/>
  <c r="L117" i="18"/>
  <c r="AZ158" i="23"/>
  <c r="AZ669" i="23" s="1"/>
  <c r="AZ157" i="23"/>
  <c r="AZ668" i="23" s="1"/>
  <c r="L115" i="19"/>
  <c r="AZ155" i="23"/>
  <c r="AZ666" i="23" s="1"/>
  <c r="L113" i="19"/>
  <c r="A27" i="19"/>
  <c r="O27" i="19" s="1"/>
  <c r="AZ148" i="23"/>
  <c r="AZ659" i="23" s="1"/>
  <c r="AZ147" i="23"/>
  <c r="AZ658" i="23" s="1"/>
  <c r="AZ146" i="23"/>
  <c r="AZ657" i="23" s="1"/>
  <c r="AZ145" i="23"/>
  <c r="AZ656" i="23" s="1"/>
  <c r="AZ144" i="23"/>
  <c r="AZ655" i="23" s="1"/>
  <c r="AZ143" i="23"/>
  <c r="AZ654" i="23" s="1"/>
  <c r="AZ139" i="23"/>
  <c r="AZ650" i="23" s="1"/>
  <c r="AZ138" i="23"/>
  <c r="AZ649" i="23" s="1"/>
  <c r="AZ137" i="23"/>
  <c r="AZ648" i="23" s="1"/>
  <c r="AZ136" i="23"/>
  <c r="AZ647" i="23" s="1"/>
  <c r="AZ135" i="23"/>
  <c r="AZ646" i="23" s="1"/>
  <c r="AZ134" i="23"/>
  <c r="AZ645" i="23" s="1"/>
  <c r="AZ111" i="23"/>
  <c r="AZ622" i="23" s="1"/>
  <c r="L104" i="18"/>
  <c r="AZ110" i="23"/>
  <c r="AZ621" i="23" s="1"/>
  <c r="AZ109" i="23"/>
  <c r="AZ620" i="23" s="1"/>
  <c r="AZ108" i="23"/>
  <c r="AZ619" i="23" s="1"/>
  <c r="L101" i="18"/>
  <c r="AZ107" i="23"/>
  <c r="AZ618" i="23" s="1"/>
  <c r="AZ106" i="23"/>
  <c r="AZ617" i="23" s="1"/>
  <c r="L99" i="19"/>
  <c r="AZ104" i="23"/>
  <c r="AZ615" i="23" s="1"/>
  <c r="AZ100" i="23"/>
  <c r="AZ611" i="23" s="1"/>
  <c r="AZ99" i="23"/>
  <c r="AZ610" i="23" s="1"/>
  <c r="L92" i="18"/>
  <c r="AZ98" i="23"/>
  <c r="AZ609" i="23" s="1"/>
  <c r="AZ97" i="23"/>
  <c r="AZ608" i="23" s="1"/>
  <c r="L90" i="18"/>
  <c r="AZ96" i="23"/>
  <c r="AZ607" i="23" s="1"/>
  <c r="L89" i="19"/>
  <c r="AZ95" i="23"/>
  <c r="AZ606" i="23" s="1"/>
  <c r="L88" i="18"/>
  <c r="AZ93" i="23"/>
  <c r="AZ604" i="23" s="1"/>
  <c r="L86" i="19"/>
  <c r="AZ87" i="23"/>
  <c r="AZ598" i="23" s="1"/>
  <c r="L80" i="18"/>
  <c r="AZ86" i="23"/>
  <c r="AZ597" i="23" s="1"/>
  <c r="L79" i="18"/>
  <c r="AZ85" i="23"/>
  <c r="AZ596" i="23" s="1"/>
  <c r="L78" i="18"/>
  <c r="AZ84" i="23"/>
  <c r="AZ595" i="23" s="1"/>
  <c r="AZ82" i="23"/>
  <c r="AZ593" i="23" s="1"/>
  <c r="L75" i="19"/>
  <c r="AZ77" i="23"/>
  <c r="L70" i="18"/>
  <c r="AZ76" i="23"/>
  <c r="AZ588" i="23" s="1"/>
  <c r="L69" i="18"/>
  <c r="AZ75" i="23"/>
  <c r="AZ587" i="23" s="1"/>
  <c r="AZ73" i="23"/>
  <c r="AZ585" i="23" s="1"/>
  <c r="AS45" i="23"/>
  <c r="AS44" i="23"/>
  <c r="AS43" i="23"/>
  <c r="AS42" i="23"/>
  <c r="AS41" i="23"/>
  <c r="AS40" i="23"/>
  <c r="BR37" i="23"/>
  <c r="BD35" i="23"/>
  <c r="BJ35" i="23"/>
  <c r="BG35" i="23"/>
  <c r="BH33" i="23"/>
  <c r="BE33" i="23"/>
  <c r="BT19" i="23"/>
  <c r="BQ19" i="23"/>
  <c r="BN19" i="23"/>
  <c r="J537" i="23"/>
  <c r="AW537" i="23" s="1"/>
  <c r="J534" i="23"/>
  <c r="AW534" i="23" s="1"/>
  <c r="J489" i="23"/>
  <c r="AW489" i="23" s="1"/>
  <c r="J492" i="23"/>
  <c r="AW492" i="23" s="1"/>
  <c r="AR335" i="23"/>
  <c r="AR848" i="23" s="1"/>
  <c r="AR334" i="23"/>
  <c r="AR847" i="23" s="1"/>
  <c r="AR333" i="23"/>
  <c r="AR846" i="23" s="1"/>
  <c r="AR332" i="23"/>
  <c r="AR845" i="23" s="1"/>
  <c r="AR331" i="23"/>
  <c r="AR844" i="23" s="1"/>
  <c r="AR330" i="23"/>
  <c r="AR843" i="23" s="1"/>
  <c r="AZ329" i="23"/>
  <c r="AZ842" i="23" s="1"/>
  <c r="W453" i="23"/>
  <c r="P453" i="23"/>
  <c r="AD453" i="23" s="1"/>
  <c r="AD452" i="23"/>
  <c r="AD451" i="23"/>
  <c r="AD450" i="23"/>
  <c r="AD449" i="23"/>
  <c r="O242" i="23"/>
  <c r="O241" i="23"/>
  <c r="N241" i="20"/>
  <c r="N170" i="15" s="1"/>
  <c r="B165" i="23"/>
  <c r="Y165" i="23" s="1"/>
  <c r="B154" i="23"/>
  <c r="Y154" i="23" s="1"/>
  <c r="B103" i="23"/>
  <c r="U103" i="23" s="1"/>
  <c r="B92" i="23"/>
  <c r="U92" i="23" s="1"/>
  <c r="B81" i="23"/>
  <c r="U81" i="23" s="1"/>
  <c r="L236" i="15"/>
  <c r="L235" i="15"/>
  <c r="E236" i="15"/>
  <c r="E153" i="15"/>
  <c r="D237" i="15"/>
  <c r="D154" i="15"/>
  <c r="H140" i="15"/>
  <c r="D153" i="15"/>
  <c r="V435" i="20"/>
  <c r="L75" i="15"/>
  <c r="L84" i="15"/>
  <c r="M101" i="15"/>
  <c r="A101" i="15" s="1"/>
  <c r="U101" i="15"/>
  <c r="U90" i="15"/>
  <c r="M90" i="15"/>
  <c r="A90" i="15" s="1"/>
  <c r="T90" i="15" s="1"/>
  <c r="M39" i="15"/>
  <c r="A39" i="15" s="1"/>
  <c r="U39" i="15"/>
  <c r="M28" i="15"/>
  <c r="A28" i="15" s="1"/>
  <c r="X28" i="15" s="1"/>
  <c r="U28" i="15"/>
  <c r="M17" i="15"/>
  <c r="A17" i="15" s="1"/>
  <c r="A165" i="20"/>
  <c r="X165" i="20" s="1"/>
  <c r="A154" i="20"/>
  <c r="X154" i="20" s="1"/>
  <c r="A103" i="20"/>
  <c r="T103" i="20" s="1"/>
  <c r="T62" i="15"/>
  <c r="S62" i="15"/>
  <c r="R62" i="15"/>
  <c r="T59" i="15"/>
  <c r="S59" i="15"/>
  <c r="R59" i="15"/>
  <c r="T56" i="15"/>
  <c r="S56" i="15"/>
  <c r="R56" i="15"/>
  <c r="T53" i="15"/>
  <c r="S53" i="15"/>
  <c r="R53" i="15"/>
  <c r="U61" i="15"/>
  <c r="T61" i="15"/>
  <c r="S61" i="15"/>
  <c r="R61" i="15"/>
  <c r="Q61" i="15"/>
  <c r="P61" i="15"/>
  <c r="O61" i="15"/>
  <c r="N61" i="15"/>
  <c r="M61" i="15"/>
  <c r="L61" i="15"/>
  <c r="K61" i="15"/>
  <c r="J61" i="15"/>
  <c r="I61" i="15"/>
  <c r="H61" i="15"/>
  <c r="U58" i="15"/>
  <c r="T58" i="15"/>
  <c r="S58" i="15"/>
  <c r="R58" i="15"/>
  <c r="Q58" i="15"/>
  <c r="P58" i="15"/>
  <c r="O58" i="15"/>
  <c r="N58" i="15"/>
  <c r="M58" i="15"/>
  <c r="L58" i="15"/>
  <c r="K58" i="15"/>
  <c r="J58" i="15"/>
  <c r="I58" i="15"/>
  <c r="H58" i="15"/>
  <c r="U55" i="15"/>
  <c r="T55" i="15"/>
  <c r="S55" i="15"/>
  <c r="R55" i="15"/>
  <c r="Q55" i="15"/>
  <c r="P55" i="15"/>
  <c r="O55" i="15"/>
  <c r="N55" i="15"/>
  <c r="M55" i="15"/>
  <c r="L55" i="15"/>
  <c r="K55" i="15"/>
  <c r="J55" i="15"/>
  <c r="I55" i="15"/>
  <c r="H55" i="15"/>
  <c r="H52" i="15"/>
  <c r="U52" i="15"/>
  <c r="T52" i="15"/>
  <c r="S52" i="15"/>
  <c r="R52" i="15"/>
  <c r="Q52" i="15"/>
  <c r="P52" i="15"/>
  <c r="O52" i="15"/>
  <c r="N52" i="15"/>
  <c r="M52" i="15"/>
  <c r="L52" i="15"/>
  <c r="K52" i="15"/>
  <c r="J52" i="15"/>
  <c r="I52" i="15"/>
  <c r="C60" i="15"/>
  <c r="C57" i="15"/>
  <c r="C54" i="15"/>
  <c r="C51" i="15"/>
  <c r="L47" i="15"/>
  <c r="N242" i="20"/>
  <c r="D236" i="15"/>
  <c r="Q152" i="15"/>
  <c r="P152" i="15"/>
  <c r="K152" i="15"/>
  <c r="AD114" i="15"/>
  <c r="AA114" i="15"/>
  <c r="X114" i="15"/>
  <c r="Q114" i="15"/>
  <c r="AC101" i="15"/>
  <c r="AC90" i="15"/>
  <c r="AC39" i="15"/>
  <c r="AC28" i="15"/>
  <c r="AC17" i="15"/>
  <c r="U17" i="15"/>
  <c r="D235" i="15"/>
  <c r="H208" i="20"/>
  <c r="J176" i="19" s="1"/>
  <c r="V190" i="19"/>
  <c r="S190" i="19"/>
  <c r="P190" i="19"/>
  <c r="T187" i="19"/>
  <c r="Q187" i="19"/>
  <c r="V190" i="18"/>
  <c r="S190" i="18"/>
  <c r="P190" i="18"/>
  <c r="T187" i="18"/>
  <c r="Q187" i="18"/>
  <c r="V249" i="15"/>
  <c r="R249" i="15"/>
  <c r="O249" i="15"/>
  <c r="L249" i="15"/>
  <c r="F249" i="15"/>
  <c r="V248" i="15"/>
  <c r="R248" i="15"/>
  <c r="O248" i="15"/>
  <c r="L248" i="15"/>
  <c r="F248" i="15"/>
  <c r="V247" i="15"/>
  <c r="R247" i="15"/>
  <c r="O247" i="15"/>
  <c r="L247" i="15"/>
  <c r="F247" i="15"/>
  <c r="V243" i="15"/>
  <c r="S243" i="15"/>
  <c r="P243" i="15"/>
  <c r="V240" i="15"/>
  <c r="S240" i="15"/>
  <c r="P240" i="15"/>
  <c r="Y231" i="15"/>
  <c r="P231" i="15"/>
  <c r="G231" i="15"/>
  <c r="AF229" i="15"/>
  <c r="AC229" i="15"/>
  <c r="V227" i="15"/>
  <c r="V226" i="15"/>
  <c r="V225" i="15"/>
  <c r="O225" i="15"/>
  <c r="V208" i="15"/>
  <c r="O208" i="15"/>
  <c r="V202" i="15"/>
  <c r="O202" i="15"/>
  <c r="V200" i="15"/>
  <c r="O200" i="15"/>
  <c r="W190" i="15"/>
  <c r="V187" i="15"/>
  <c r="AA183" i="15"/>
  <c r="U183" i="15"/>
  <c r="P183" i="15"/>
  <c r="M183" i="15"/>
  <c r="J183" i="15"/>
  <c r="G183" i="15"/>
  <c r="I175" i="15"/>
  <c r="I174" i="15"/>
  <c r="Y173" i="15"/>
  <c r="Y172" i="15"/>
  <c r="AB169" i="15"/>
  <c r="V169" i="15"/>
  <c r="P169" i="15"/>
  <c r="J169" i="15"/>
  <c r="AB167" i="15"/>
  <c r="V167" i="15"/>
  <c r="P167" i="15"/>
  <c r="J167" i="15"/>
  <c r="AB165" i="15"/>
  <c r="V165" i="15"/>
  <c r="P165" i="15"/>
  <c r="J165" i="15"/>
  <c r="AB164" i="15"/>
  <c r="V164" i="15"/>
  <c r="P164" i="15"/>
  <c r="J164" i="15"/>
  <c r="AB163" i="15"/>
  <c r="V163" i="15"/>
  <c r="P163" i="15"/>
  <c r="J163" i="15"/>
  <c r="R159" i="15"/>
  <c r="J158" i="15"/>
  <c r="D152" i="15"/>
  <c r="U148" i="15"/>
  <c r="O148" i="15"/>
  <c r="J148" i="15"/>
  <c r="D128" i="15"/>
  <c r="L118" i="15"/>
  <c r="L117" i="15"/>
  <c r="L116" i="15"/>
  <c r="L115" i="15"/>
  <c r="L113" i="15"/>
  <c r="N109" i="15"/>
  <c r="N108" i="15"/>
  <c r="L107" i="15"/>
  <c r="L106" i="15"/>
  <c r="L105" i="15"/>
  <c r="L104" i="15"/>
  <c r="AC103" i="15"/>
  <c r="U103" i="15"/>
  <c r="M103" i="15"/>
  <c r="L102" i="15"/>
  <c r="N98" i="15"/>
  <c r="N97" i="15"/>
  <c r="L96" i="15"/>
  <c r="L95" i="15"/>
  <c r="L94" i="15"/>
  <c r="L93" i="15"/>
  <c r="AC92" i="15"/>
  <c r="U92" i="15"/>
  <c r="M92" i="15"/>
  <c r="L91" i="15"/>
  <c r="N85" i="15"/>
  <c r="L83" i="15"/>
  <c r="L82" i="15"/>
  <c r="L81" i="15"/>
  <c r="L80" i="15"/>
  <c r="L79" i="15"/>
  <c r="N76" i="15"/>
  <c r="L74" i="15"/>
  <c r="L73" i="15"/>
  <c r="L72" i="15"/>
  <c r="L71" i="15"/>
  <c r="L70" i="15"/>
  <c r="L46" i="15"/>
  <c r="L45" i="15"/>
  <c r="L44" i="15"/>
  <c r="L43" i="15"/>
  <c r="L42" i="15"/>
  <c r="AC41" i="15"/>
  <c r="U41" i="15"/>
  <c r="M41" i="15"/>
  <c r="L40" i="15"/>
  <c r="L36" i="15"/>
  <c r="L35" i="15"/>
  <c r="L34" i="15"/>
  <c r="L33" i="15"/>
  <c r="L32" i="15"/>
  <c r="L31" i="15"/>
  <c r="AC30" i="15"/>
  <c r="U30" i="15"/>
  <c r="M30" i="15"/>
  <c r="L29" i="15"/>
  <c r="L23" i="15"/>
  <c r="L22" i="15"/>
  <c r="L21" i="15"/>
  <c r="L20" i="15"/>
  <c r="AC19" i="15"/>
  <c r="U19" i="15"/>
  <c r="M19" i="15"/>
  <c r="L18" i="15"/>
  <c r="L13" i="15"/>
  <c r="L12" i="15"/>
  <c r="L11" i="15"/>
  <c r="L10" i="15"/>
  <c r="AA181" i="19"/>
  <c r="L157" i="18"/>
  <c r="Q156" i="18"/>
  <c r="N131" i="18"/>
  <c r="L128" i="18"/>
  <c r="L118" i="18"/>
  <c r="L115" i="18"/>
  <c r="L104" i="19"/>
  <c r="L93" i="19"/>
  <c r="AC87" i="19"/>
  <c r="AC85" i="19"/>
  <c r="U85" i="19"/>
  <c r="L68" i="18"/>
  <c r="L66" i="18"/>
  <c r="AZ74" i="23"/>
  <c r="AZ586" i="23" s="1"/>
  <c r="L67" i="19"/>
  <c r="L127" i="19"/>
  <c r="M125" i="19"/>
  <c r="M125" i="18"/>
  <c r="M123" i="19"/>
  <c r="A123" i="19" s="1"/>
  <c r="U112" i="18"/>
  <c r="L155" i="18"/>
  <c r="L103" i="18"/>
  <c r="L103" i="19"/>
  <c r="L101" i="19"/>
  <c r="U98" i="18"/>
  <c r="M98" i="19"/>
  <c r="L97" i="19"/>
  <c r="L97" i="18"/>
  <c r="AC87" i="18"/>
  <c r="U87" i="18"/>
  <c r="U87" i="19"/>
  <c r="U74" i="18"/>
  <c r="U74" i="19"/>
  <c r="L70" i="19"/>
  <c r="L68" i="19"/>
  <c r="L73" i="27"/>
  <c r="L57" i="26"/>
  <c r="L25" i="27"/>
  <c r="L17" i="27"/>
  <c r="L72" i="27"/>
  <c r="L72" i="26"/>
  <c r="L40" i="26"/>
  <c r="L32" i="26"/>
  <c r="L71" i="26"/>
  <c r="AZ132" i="25"/>
  <c r="L55" i="26"/>
  <c r="L70" i="27"/>
  <c r="L62" i="27"/>
  <c r="AZ131" i="25"/>
  <c r="L46" i="26"/>
  <c r="L14" i="26"/>
  <c r="L14" i="27"/>
  <c r="L69" i="26"/>
  <c r="L69" i="27"/>
  <c r="L37" i="27"/>
  <c r="L29" i="27"/>
  <c r="L29" i="26"/>
  <c r="L13" i="26"/>
  <c r="L13" i="27"/>
  <c r="L77" i="18"/>
  <c r="L77" i="19"/>
  <c r="L126" i="19"/>
  <c r="AZ91" i="25"/>
  <c r="L56" i="26"/>
  <c r="L56" i="27"/>
  <c r="AZ125" i="25"/>
  <c r="M96" i="18"/>
  <c r="D164" i="18"/>
  <c r="AZ108" i="25"/>
  <c r="L53" i="26"/>
  <c r="L53" i="27"/>
  <c r="AZ122" i="25"/>
  <c r="L113" i="18"/>
  <c r="A27" i="18"/>
  <c r="O27" i="18" s="1"/>
  <c r="AC76" i="18"/>
  <c r="M96" i="19"/>
  <c r="A96" i="19" s="1"/>
  <c r="L93" i="18"/>
  <c r="N120" i="19"/>
  <c r="L33" i="27"/>
  <c r="L38" i="26"/>
  <c r="L70" i="26"/>
  <c r="U114" i="19"/>
  <c r="L24" i="27"/>
  <c r="L47" i="26"/>
  <c r="L30" i="27"/>
  <c r="L49" i="26"/>
  <c r="L61" i="27"/>
  <c r="L30" i="26"/>
  <c r="L39" i="27"/>
  <c r="L116" i="18"/>
  <c r="L41" i="26"/>
  <c r="L15" i="26"/>
  <c r="L45" i="27"/>
  <c r="L21" i="26"/>
  <c r="L15" i="27"/>
  <c r="AC123" i="19"/>
  <c r="M74" i="18"/>
  <c r="L54" i="26"/>
  <c r="L75" i="18"/>
  <c r="AC123" i="18"/>
  <c r="M74" i="19"/>
  <c r="A74" i="19" s="1"/>
  <c r="L88" i="19"/>
  <c r="L54" i="27"/>
  <c r="L24" i="26"/>
  <c r="L63" i="27"/>
  <c r="S182" i="19"/>
  <c r="S182" i="18"/>
  <c r="AD156" i="18"/>
  <c r="N130" i="18"/>
  <c r="L129" i="18"/>
  <c r="L129" i="19"/>
  <c r="AC125" i="19"/>
  <c r="L124" i="18"/>
  <c r="U123" i="18"/>
  <c r="N119" i="18"/>
  <c r="L117" i="19"/>
  <c r="AC114" i="19"/>
  <c r="AC112" i="19"/>
  <c r="AC112" i="18"/>
  <c r="U112" i="19"/>
  <c r="M112" i="19"/>
  <c r="A112" i="19" s="1"/>
  <c r="L100" i="19"/>
  <c r="L100" i="18"/>
  <c r="U98" i="19"/>
  <c r="AC96" i="19"/>
  <c r="AC96" i="18"/>
  <c r="U96" i="19"/>
  <c r="L91" i="18"/>
  <c r="L91" i="19"/>
  <c r="L80" i="19"/>
  <c r="U76" i="19"/>
  <c r="U76" i="18"/>
  <c r="AC74" i="18"/>
  <c r="AC74" i="19"/>
  <c r="L69" i="19"/>
  <c r="L71" i="27"/>
  <c r="L65" i="27"/>
  <c r="L64" i="27"/>
  <c r="L64" i="26"/>
  <c r="L61" i="26"/>
  <c r="AZ115" i="25"/>
  <c r="AZ109" i="25"/>
  <c r="AZ106" i="25"/>
  <c r="L31" i="26"/>
  <c r="L31" i="27"/>
  <c r="L23" i="26"/>
  <c r="L22" i="27"/>
  <c r="L16" i="26"/>
  <c r="L16" i="27"/>
  <c r="L160" i="18"/>
  <c r="L159" i="18"/>
  <c r="AA156" i="18"/>
  <c r="L127" i="18"/>
  <c r="U125" i="18"/>
  <c r="M123" i="18"/>
  <c r="A123" i="18" s="1"/>
  <c r="L116" i="19"/>
  <c r="M114" i="18"/>
  <c r="L102" i="18"/>
  <c r="L102" i="19"/>
  <c r="L99" i="18"/>
  <c r="AC98" i="18"/>
  <c r="AC98" i="19"/>
  <c r="M98" i="18"/>
  <c r="L92" i="19"/>
  <c r="L90" i="19"/>
  <c r="L89" i="18"/>
  <c r="M87" i="18"/>
  <c r="L86" i="18"/>
  <c r="U85" i="18"/>
  <c r="M85" i="19"/>
  <c r="A85" i="19" s="1"/>
  <c r="L79" i="19"/>
  <c r="L78" i="19"/>
  <c r="M76" i="18"/>
  <c r="L67" i="18"/>
  <c r="L66" i="19"/>
  <c r="A51" i="19"/>
  <c r="C51" i="19" s="1"/>
  <c r="A51" i="18"/>
  <c r="C51" i="18" s="1"/>
  <c r="A22" i="19"/>
  <c r="O22" i="19" s="1"/>
  <c r="A22" i="18"/>
  <c r="O22" i="18" s="1"/>
  <c r="K182" i="18"/>
  <c r="K182" i="19"/>
  <c r="K183" i="19"/>
  <c r="K183" i="18"/>
  <c r="O182" i="18"/>
  <c r="O182" i="19"/>
  <c r="S183" i="18"/>
  <c r="S183" i="19"/>
  <c r="W182" i="18"/>
  <c r="W182" i="19"/>
  <c r="BO551" i="23"/>
  <c r="BI254" i="23"/>
  <c r="BI759" i="23" s="1"/>
  <c r="BJ365" i="23"/>
  <c r="AY365" i="23"/>
  <c r="BA254" i="23"/>
  <c r="BA759" i="23" s="1"/>
  <c r="BE365" i="23"/>
  <c r="AU254" i="23"/>
  <c r="AU759" i="23" s="1"/>
  <c r="AX254" i="23"/>
  <c r="AX759" i="23" s="1"/>
  <c r="AR254" i="23"/>
  <c r="AR759" i="23" s="1"/>
  <c r="AV365" i="23"/>
  <c r="BP365" i="23"/>
  <c r="BO254" i="23"/>
  <c r="BO759" i="23" s="1"/>
  <c r="BB365" i="23"/>
  <c r="AR215" i="23"/>
  <c r="AR720" i="23" s="1"/>
  <c r="AY223" i="23"/>
  <c r="AY728" i="23" s="1"/>
  <c r="AR224" i="23"/>
  <c r="AR729" i="23" s="1"/>
  <c r="AR223" i="23"/>
  <c r="AR728" i="23" s="1"/>
  <c r="V194" i="15"/>
  <c r="X81" i="20"/>
  <c r="X74" i="18" s="1"/>
  <c r="D165" i="19"/>
  <c r="X103" i="20"/>
  <c r="X96" i="18" s="1"/>
  <c r="BQ258" i="23"/>
  <c r="BQ763" i="23" s="1"/>
  <c r="N171" i="15"/>
  <c r="T154" i="20"/>
  <c r="T112" i="18" s="1"/>
  <c r="D165" i="18"/>
  <c r="AR200" i="23"/>
  <c r="AR704" i="23" s="1"/>
  <c r="BC453" i="23"/>
  <c r="BQ453" i="23" s="1"/>
  <c r="Q205" i="18"/>
  <c r="T165" i="20"/>
  <c r="T123" i="19" s="1"/>
  <c r="O194" i="15"/>
  <c r="P202" i="19"/>
  <c r="O227" i="15"/>
  <c r="T28" i="15"/>
  <c r="Y92" i="23" l="1"/>
  <c r="T123" i="18"/>
  <c r="X74" i="19"/>
  <c r="W220" i="15"/>
  <c r="AO154" i="23"/>
  <c r="BL154" i="23" s="1"/>
  <c r="BL665" i="23" s="1"/>
  <c r="X96" i="19"/>
  <c r="AV627" i="23"/>
  <c r="T112" i="19"/>
  <c r="BB241" i="23"/>
  <c r="BB746" i="23" s="1"/>
  <c r="H137" i="15"/>
  <c r="J176" i="18"/>
  <c r="AV208" i="23"/>
  <c r="AV713" i="23" s="1"/>
  <c r="BC770" i="23"/>
  <c r="T96" i="18"/>
  <c r="T96" i="19"/>
  <c r="X123" i="18"/>
  <c r="X123" i="19"/>
  <c r="X85" i="19"/>
  <c r="X85" i="18"/>
  <c r="X39" i="15"/>
  <c r="T39" i="15"/>
  <c r="T101" i="15"/>
  <c r="X101" i="15"/>
  <c r="X112" i="19"/>
  <c r="X112" i="18"/>
  <c r="O226" i="15"/>
  <c r="BB242" i="23"/>
  <c r="BB747" i="23" s="1"/>
  <c r="T92" i="20"/>
  <c r="T74" i="19"/>
  <c r="AR839" i="23"/>
  <c r="AR841" i="23"/>
  <c r="AR837" i="23"/>
  <c r="BA476" i="23"/>
  <c r="AV633" i="23"/>
  <c r="Y103" i="23"/>
  <c r="U165" i="23"/>
  <c r="BF468" i="23"/>
  <c r="BI219" i="23"/>
  <c r="BI724" i="23" s="1"/>
  <c r="AU302" i="23"/>
  <c r="AU807" i="23" s="1"/>
  <c r="AO92" i="23"/>
  <c r="BL92" i="23" s="1"/>
  <c r="BL603" i="23" s="1"/>
  <c r="U154" i="23"/>
  <c r="Y81" i="23"/>
  <c r="BQ273" i="23"/>
  <c r="BQ778" i="23" s="1"/>
  <c r="BC219" i="23"/>
  <c r="BC724" i="23" s="1"/>
  <c r="AX468" i="23"/>
  <c r="BC782" i="23"/>
  <c r="BQ300" i="23"/>
  <c r="BQ805" i="23" s="1"/>
  <c r="BM302" i="23"/>
  <c r="BM807" i="23" s="1"/>
  <c r="BP468" i="23"/>
  <c r="BQ278" i="23"/>
  <c r="BQ783" i="23" s="1"/>
  <c r="BK468" i="23"/>
  <c r="AO81" i="23"/>
  <c r="BH81" i="23" s="1"/>
  <c r="BH592" i="23" s="1"/>
  <c r="BR440" i="23"/>
  <c r="BK506" i="23"/>
  <c r="BC765" i="23"/>
  <c r="BQ280" i="23"/>
  <c r="BQ785" i="23" s="1"/>
  <c r="AO165" i="23"/>
  <c r="BQ271" i="23"/>
  <c r="BQ776" i="23" s="1"/>
  <c r="BQ267" i="23"/>
  <c r="BQ772" i="23" s="1"/>
  <c r="BH154" i="23"/>
  <c r="BH665" i="23" s="1"/>
  <c r="BL103" i="23"/>
  <c r="BL614" i="23" s="1"/>
  <c r="BQ269" i="23"/>
  <c r="BQ774" i="23" s="1"/>
  <c r="BQ279" i="23"/>
  <c r="BQ784" i="23" s="1"/>
  <c r="BC786" i="23"/>
  <c r="AV630" i="23"/>
  <c r="AQ124" i="23"/>
  <c r="AQ635" i="23" s="1"/>
  <c r="BM215" i="23"/>
  <c r="BM720" i="23" s="1"/>
  <c r="BA216" i="23"/>
  <c r="BA721" i="23" s="1"/>
  <c r="BQ274" i="23"/>
  <c r="BQ779" i="23" s="1"/>
  <c r="BQ282" i="23"/>
  <c r="BQ787" i="23" s="1"/>
  <c r="BE215" i="23"/>
  <c r="BE720" i="23" s="1"/>
  <c r="AR216" i="23"/>
  <c r="AR721" i="23" s="1"/>
  <c r="BQ275" i="23"/>
  <c r="BQ780" i="23" s="1"/>
  <c r="X17" i="15"/>
  <c r="T17" i="15"/>
  <c r="BA614" i="23"/>
  <c r="AO614" i="23" s="1"/>
  <c r="X90" i="15"/>
  <c r="BQ272" i="23"/>
  <c r="BQ777" i="23" s="1"/>
  <c r="BC777" i="23"/>
  <c r="T85" i="18" l="1"/>
  <c r="T85" i="19"/>
  <c r="BH92" i="23"/>
  <c r="BH603" i="23" s="1"/>
  <c r="BL81" i="23"/>
  <c r="BL592" i="23" s="1"/>
  <c r="BL165" i="23"/>
  <c r="BL676" i="23" s="1"/>
  <c r="BH165" i="23"/>
  <c r="BH676" i="23" s="1"/>
  <c r="B194" i="23" l="1"/>
  <c r="AX194" i="23" s="1"/>
  <c r="AX195" i="23" l="1"/>
  <c r="BM194" i="23"/>
  <c r="BE194" i="23"/>
  <c r="BE195"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ishikawaken2</author>
  </authors>
  <commentList>
    <comment ref="Q178" authorId="0" shapeId="0" xr:uid="{23022B91-07C8-4971-B867-F422A3B0B16B}">
      <text>
        <r>
          <rPr>
            <sz val="22"/>
            <color indexed="81"/>
            <rFont val="ＭＳ Ｐゴシック"/>
            <family val="3"/>
            <charset val="128"/>
          </rPr>
          <t>許可を受けた、
大臣または
都道府県知事</t>
        </r>
      </text>
    </comment>
    <comment ref="X178" authorId="0" shapeId="0" xr:uid="{48E9021C-BCA8-42D9-B05D-21E2E6A65540}">
      <text>
        <r>
          <rPr>
            <sz val="22"/>
            <color indexed="81"/>
            <rFont val="ＭＳ Ｐゴシック"/>
            <family val="3"/>
            <charset val="128"/>
          </rPr>
          <t>般・特</t>
        </r>
      </text>
    </comment>
    <comment ref="AA178" authorId="0" shapeId="0" xr:uid="{1E132520-E075-40BF-ADA5-459544B51201}">
      <text>
        <r>
          <rPr>
            <sz val="22"/>
            <color indexed="81"/>
            <rFont val="ＭＳ Ｐゴシック"/>
            <family val="3"/>
            <charset val="128"/>
          </rPr>
          <t>年度</t>
        </r>
      </text>
    </comment>
    <comment ref="AD178" authorId="0" shapeId="0" xr:uid="{AC21AA4A-E78F-4E01-A673-670F6161B4D0}">
      <text>
        <r>
          <rPr>
            <sz val="22"/>
            <color indexed="81"/>
            <rFont val="ＭＳ Ｐゴシック"/>
            <family val="3"/>
            <charset val="128"/>
          </rPr>
          <t>番号</t>
        </r>
      </text>
    </comment>
    <comment ref="D200" authorId="0" shapeId="0" xr:uid="{33433913-6635-42AF-A687-6053C1AF3A17}">
      <text>
        <r>
          <rPr>
            <sz val="22"/>
            <color indexed="81"/>
            <rFont val="ＭＳ Ｐゴシック"/>
            <family val="3"/>
            <charset val="128"/>
          </rPr>
          <t>第一面より
リンクします</t>
        </r>
      </text>
    </comment>
    <comment ref="H208" authorId="0" shapeId="0" xr:uid="{615CA09A-F3B0-4675-A976-20CDF2D5A7EE}">
      <text>
        <r>
          <rPr>
            <sz val="22"/>
            <color indexed="81"/>
            <rFont val="ＭＳ Ｐゴシック"/>
            <family val="3"/>
            <charset val="128"/>
          </rPr>
          <t>第一面より
リンクします</t>
        </r>
      </text>
    </comment>
    <comment ref="K224" authorId="0" shapeId="0" xr:uid="{760B3415-C00B-4EE1-9C67-4240719B8215}">
      <text>
        <r>
          <rPr>
            <sz val="22"/>
            <color indexed="81"/>
            <rFont val="ＭＳ Ｐゴシック"/>
            <family val="3"/>
            <charset val="128"/>
          </rPr>
          <t>地区計画の名称・
許可番号・年月日</t>
        </r>
        <r>
          <rPr>
            <sz val="18"/>
            <color indexed="81"/>
            <rFont val="ＭＳ Ｐゴシック"/>
            <family val="3"/>
            <charset val="128"/>
          </rPr>
          <t>等</t>
        </r>
        <r>
          <rPr>
            <sz val="22"/>
            <color indexed="81"/>
            <rFont val="ＭＳ Ｐゴシック"/>
            <family val="3"/>
            <charset val="128"/>
          </rPr>
          <t>記載</t>
        </r>
      </text>
    </comment>
    <comment ref="O265" authorId="0" shapeId="0" xr:uid="{790C2B34-A46D-410C-B161-882F6637B99E}">
      <text>
        <r>
          <rPr>
            <sz val="22"/>
            <color indexed="81"/>
            <rFont val="ＭＳ Ｐゴシック"/>
            <family val="3"/>
            <charset val="128"/>
          </rPr>
          <t>第一面より
リンクします</t>
        </r>
      </text>
    </comment>
    <comment ref="V265" authorId="0" shapeId="0" xr:uid="{EFBAB6F2-BFF4-42E8-B61C-2C8F1860EE6C}">
      <text>
        <r>
          <rPr>
            <sz val="22"/>
            <color indexed="81"/>
            <rFont val="ＭＳ Ｐゴシック"/>
            <family val="3"/>
            <charset val="128"/>
          </rPr>
          <t>第一面より
リンクします</t>
        </r>
      </text>
    </comment>
    <comment ref="W291" authorId="0" shapeId="0" xr:uid="{0B8B7654-5203-48FF-86ED-06D187EA9B50}">
      <text>
        <r>
          <rPr>
            <sz val="22"/>
            <color indexed="81"/>
            <rFont val="ＭＳ Ｐゴシック"/>
            <family val="3"/>
            <charset val="128"/>
          </rPr>
          <t>第一面より
リンクします</t>
        </r>
      </text>
    </comment>
    <comment ref="O297" authorId="0" shapeId="0" xr:uid="{CA2E2DDD-8368-41A7-9061-DE7D4B58E57D}">
      <text>
        <r>
          <rPr>
            <sz val="22"/>
            <color indexed="81"/>
            <rFont val="ＭＳ Ｐゴシック"/>
            <family val="3"/>
            <charset val="128"/>
          </rPr>
          <t>第一面より
リンクします</t>
        </r>
      </text>
    </comment>
    <comment ref="O298" authorId="0" shapeId="0" xr:uid="{5825B78A-60D4-4C25-A525-6DEAA70FE50F}">
      <text>
        <r>
          <rPr>
            <sz val="22"/>
            <color indexed="81"/>
            <rFont val="ＭＳ Ｐゴシック"/>
            <family val="3"/>
            <charset val="128"/>
          </rPr>
          <t>第一面より
リンクします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6D6F4730-0301-4707-B33F-D8987A9D356C}">
      <text>
        <r>
          <rPr>
            <sz val="12"/>
            <color indexed="81"/>
            <rFont val="ＭＳ Ｐゴシック"/>
            <family val="3"/>
            <charset val="128"/>
            <scheme val="minor"/>
          </rPr>
          <t>西暦で記入してください</t>
        </r>
      </text>
    </comment>
    <comment ref="L61" authorId="0" shapeId="0" xr:uid="{28706713-2FF6-4FF5-A541-B3C7DD28103B}">
      <text>
        <r>
          <rPr>
            <sz val="12"/>
            <color indexed="81"/>
            <rFont val="ＭＳ Ｐゴシック"/>
            <family val="3"/>
            <charset val="128"/>
            <scheme val="minor"/>
          </rPr>
          <t>西暦で記入してください</t>
        </r>
      </text>
    </comment>
    <comment ref="B67" authorId="0" shapeId="0" xr:uid="{D495C4E3-9260-4F13-B958-34176E70715B}">
      <text>
        <r>
          <rPr>
            <sz val="12"/>
            <color indexed="81"/>
            <rFont val="ＭＳ Ｐゴシック"/>
            <family val="3"/>
            <charset val="128"/>
            <scheme val="minor"/>
          </rPr>
          <t>【イ．建築主の種別】において「(４)会社」を選択した場合のみ選択記入ください</t>
        </r>
      </text>
    </comment>
    <comment ref="O72" authorId="0" shapeId="0" xr:uid="{881534EF-205F-48D2-ADEA-613FD513E3FE}">
      <text>
        <r>
          <rPr>
            <sz val="12"/>
            <color indexed="81"/>
            <rFont val="ＭＳ Ｐゴシック"/>
            <family val="3"/>
            <charset val="128"/>
            <scheme val="minor"/>
          </rPr>
          <t>市区町村を選択してください</t>
        </r>
      </text>
    </comment>
    <comment ref="U72" authorId="1" shapeId="0" xr:uid="{31A27E74-70B4-4352-BE55-9005DB255350}">
      <text>
        <r>
          <rPr>
            <sz val="12"/>
            <color indexed="81"/>
            <rFont val="MS P ゴシック"/>
            <family val="3"/>
            <charset val="128"/>
          </rPr>
          <t>地番まで入力してください</t>
        </r>
      </text>
    </comment>
    <comment ref="B84" authorId="0" shapeId="0" xr:uid="{2F2C63D7-22BE-49BC-8867-4D33B2F3AF08}">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116" authorId="0" shapeId="0" xr:uid="{F0F55063-4757-48EB-A5FA-35124CA7333F}">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815D2A54-83EA-4660-A9A8-F484E6223DE9}">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882739D3-EE78-4951-9680-0E3DBAAA51DF}">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ishikawaken2</author>
  </authors>
  <commentList>
    <comment ref="R178" authorId="0" shapeId="0" xr:uid="{D46AE11E-41AE-4A6D-9210-4E9AFA833D13}">
      <text>
        <r>
          <rPr>
            <sz val="22"/>
            <color indexed="81"/>
            <rFont val="ＭＳ Ｐゴシック"/>
            <family val="3"/>
            <charset val="128"/>
          </rPr>
          <t>許可を受けた、大臣または
都道府県知事</t>
        </r>
      </text>
    </comment>
    <comment ref="Y178" authorId="0" shapeId="0" xr:uid="{DF941515-DE81-4645-84C2-E820F12DC55E}">
      <text>
        <r>
          <rPr>
            <sz val="22"/>
            <color indexed="81"/>
            <rFont val="ＭＳ Ｐゴシック"/>
            <family val="3"/>
            <charset val="128"/>
          </rPr>
          <t>般・特</t>
        </r>
      </text>
    </comment>
    <comment ref="E199" authorId="0" shapeId="0" xr:uid="{A11CFB3F-FC1F-42D7-8E2C-C2651694238A}">
      <text>
        <r>
          <rPr>
            <sz val="22"/>
            <color indexed="81"/>
            <rFont val="ＭＳ Ｐゴシック"/>
            <family val="3"/>
            <charset val="128"/>
          </rPr>
          <t>フリガナ入力欄</t>
        </r>
      </text>
    </comment>
    <comment ref="L224" authorId="0" shapeId="0" xr:uid="{1ED3C1EB-776D-4D0F-9F3B-408A88127020}">
      <text>
        <r>
          <rPr>
            <sz val="22"/>
            <color indexed="81"/>
            <rFont val="ＭＳ Ｐゴシック"/>
            <family val="3"/>
            <charset val="128"/>
          </rPr>
          <t>地区計画の名称・
許可番号・年月日</t>
        </r>
        <r>
          <rPr>
            <sz val="18"/>
            <color indexed="81"/>
            <rFont val="ＭＳ Ｐゴシック"/>
            <family val="3"/>
            <charset val="128"/>
          </rPr>
          <t>等</t>
        </r>
        <r>
          <rPr>
            <sz val="22"/>
            <color indexed="81"/>
            <rFont val="ＭＳ Ｐゴシック"/>
            <family val="3"/>
            <charset val="128"/>
          </rPr>
          <t>記載</t>
        </r>
      </text>
    </comment>
    <comment ref="M306" authorId="0" shapeId="0" xr:uid="{2F19E2B2-2A8B-4F51-92B6-575DB97C514C}">
      <text>
        <r>
          <rPr>
            <sz val="22"/>
            <color indexed="81"/>
            <rFont val="ＭＳ Ｐゴシック"/>
            <family val="3"/>
            <charset val="128"/>
          </rPr>
          <t>許可番号・年月日</t>
        </r>
        <r>
          <rPr>
            <sz val="18"/>
            <color indexed="81"/>
            <rFont val="ＭＳ Ｐゴシック"/>
            <family val="3"/>
            <charset val="128"/>
          </rPr>
          <t>等</t>
        </r>
        <r>
          <rPr>
            <sz val="22"/>
            <color indexed="81"/>
            <rFont val="ＭＳ Ｐゴシック"/>
            <family val="3"/>
            <charset val="128"/>
          </rPr>
          <t>記載</t>
        </r>
      </text>
    </comment>
    <comment ref="M307" authorId="0" shapeId="0" xr:uid="{786D2CB0-25FC-401D-8257-61D35B88F246}">
      <text>
        <r>
          <rPr>
            <sz val="22"/>
            <color indexed="81"/>
            <rFont val="ＭＳ Ｐゴシック"/>
            <family val="3"/>
            <charset val="128"/>
          </rPr>
          <t>許可番号・年月日</t>
        </r>
        <r>
          <rPr>
            <sz val="18"/>
            <color indexed="81"/>
            <rFont val="ＭＳ Ｐゴシック"/>
            <family val="3"/>
            <charset val="128"/>
          </rPr>
          <t>等</t>
        </r>
        <r>
          <rPr>
            <sz val="22"/>
            <color indexed="81"/>
            <rFont val="ＭＳ Ｐゴシック"/>
            <family val="3"/>
            <charset val="128"/>
          </rPr>
          <t>記載</t>
        </r>
      </text>
    </comment>
    <comment ref="E478" authorId="0" shapeId="0" xr:uid="{2C4ACD64-A05C-4336-9527-71285AF527D6}">
      <text>
        <r>
          <rPr>
            <sz val="22"/>
            <color indexed="81"/>
            <rFont val="ＭＳ Ｐゴシック"/>
            <family val="3"/>
            <charset val="128"/>
          </rPr>
          <t>第四面に係る部分の変更の
概要について記入してください。</t>
        </r>
      </text>
    </comment>
    <comment ref="E479" authorId="0" shapeId="0" xr:uid="{8A7C0179-8EF9-4952-9469-6646604C45F8}">
      <text>
        <r>
          <rPr>
            <sz val="22"/>
            <color indexed="81"/>
            <rFont val="ＭＳ Ｐゴシック"/>
            <family val="3"/>
            <charset val="128"/>
          </rPr>
          <t>第四面に係る部分の変更の
概要について記入してください。</t>
        </r>
      </text>
    </comment>
    <comment ref="E480" authorId="0" shapeId="0" xr:uid="{DC6CB1E7-6F6C-4799-AC56-6395B952F3A9}">
      <text>
        <r>
          <rPr>
            <sz val="22"/>
            <color indexed="81"/>
            <rFont val="ＭＳ Ｐゴシック"/>
            <family val="3"/>
            <charset val="128"/>
          </rPr>
          <t>第四面に係る部分の変更の
概要について記入してください。</t>
        </r>
      </text>
    </comment>
    <comment ref="E481" authorId="0" shapeId="0" xr:uid="{064CC64F-49F5-4C6B-8C19-0F1B185EE1F6}">
      <text>
        <r>
          <rPr>
            <sz val="22"/>
            <color indexed="81"/>
            <rFont val="ＭＳ Ｐゴシック"/>
            <family val="3"/>
            <charset val="128"/>
          </rPr>
          <t>第四面に係る部分の変更の
概要について記入してください。</t>
        </r>
      </text>
    </comment>
    <comment ref="E525" authorId="0" shapeId="0" xr:uid="{D88DAD85-7EF8-4096-9A89-9016DEF6A38E}">
      <text>
        <r>
          <rPr>
            <sz val="22"/>
            <color indexed="81"/>
            <rFont val="ＭＳ Ｐゴシック"/>
            <family val="3"/>
            <charset val="128"/>
          </rPr>
          <t>第五面に係る部分の変更の概要について記入してください。</t>
        </r>
      </text>
    </comment>
    <comment ref="E526" authorId="0" shapeId="0" xr:uid="{C30F4C39-E401-40D0-B50E-397824EC3DB2}">
      <text>
        <r>
          <rPr>
            <sz val="22"/>
            <color indexed="81"/>
            <rFont val="ＭＳ Ｐゴシック"/>
            <family val="3"/>
            <charset val="128"/>
          </rPr>
          <t>第五面に係る部分の変更の概要について記入してください。</t>
        </r>
      </text>
    </comment>
    <comment ref="E527" authorId="0" shapeId="0" xr:uid="{7E49E38C-B0E0-4FAA-A7FB-49AD125FCBFA}">
      <text>
        <r>
          <rPr>
            <sz val="22"/>
            <color indexed="81"/>
            <rFont val="ＭＳ Ｐゴシック"/>
            <family val="3"/>
            <charset val="128"/>
          </rPr>
          <t>第五面に係る部分の変更の概要について記入してください。</t>
        </r>
      </text>
    </comment>
    <comment ref="E570" authorId="0" shapeId="0" xr:uid="{5643431E-369A-4BC2-9B58-21F593A82B01}">
      <text>
        <r>
          <rPr>
            <sz val="22"/>
            <color indexed="81"/>
            <rFont val="ＭＳ Ｐゴシック"/>
            <family val="3"/>
            <charset val="128"/>
          </rPr>
          <t>第五面に係る部分の変更の概要について記入してください。</t>
        </r>
      </text>
    </comment>
    <comment ref="E571" authorId="0" shapeId="0" xr:uid="{15732D72-4256-4F06-A452-49E157D7FC41}">
      <text>
        <r>
          <rPr>
            <sz val="22"/>
            <color indexed="81"/>
            <rFont val="ＭＳ Ｐゴシック"/>
            <family val="3"/>
            <charset val="128"/>
          </rPr>
          <t>第五面に係る部分の変更の概要について記入してください。</t>
        </r>
      </text>
    </comment>
    <comment ref="E572" authorId="0" shapeId="0" xr:uid="{9E77D82B-EA72-428A-89DF-53090FF74962}">
      <text>
        <r>
          <rPr>
            <sz val="22"/>
            <color indexed="81"/>
            <rFont val="ＭＳ Ｐゴシック"/>
            <family val="3"/>
            <charset val="128"/>
          </rPr>
          <t>第五面に係る部分の変更の概要について記入してください。</t>
        </r>
      </text>
    </comment>
  </commentList>
</comments>
</file>

<file path=xl/sharedStrings.xml><?xml version="1.0" encoding="utf-8"?>
<sst xmlns="http://schemas.openxmlformats.org/spreadsheetml/2006/main" count="5767" uniqueCount="1138">
  <si>
    <t>＊</t>
    <phoneticPr fontId="4"/>
  </si>
  <si>
    <t>(</t>
    <phoneticPr fontId="4"/>
  </si>
  <si>
    <t>申請部分</t>
    <phoneticPr fontId="4"/>
  </si>
  <si>
    <t>)</t>
    <phoneticPr fontId="4"/>
  </si>
  <si>
    <t>合計</t>
    <phoneticPr fontId="4"/>
  </si>
  <si>
    <t>【イ.氏名のフリガナ】</t>
    <phoneticPr fontId="4"/>
  </si>
  <si>
    <t>【ロ.氏名】</t>
    <phoneticPr fontId="4"/>
  </si>
  <si>
    <t xml:space="preserve">【ニ.住所】 </t>
    <phoneticPr fontId="4"/>
  </si>
  <si>
    <t>【ホ.電話番号】</t>
    <phoneticPr fontId="4"/>
  </si>
  <si>
    <t>計画変更確認申請書（建築物）</t>
    <phoneticPr fontId="4"/>
  </si>
  <si>
    <t>【1.地名地番】</t>
    <phoneticPr fontId="4"/>
  </si>
  <si>
    <t>【2.住居表示】</t>
    <phoneticPr fontId="4"/>
  </si>
  <si>
    <t xml:space="preserve">都市計画区域 </t>
    <phoneticPr fontId="4"/>
  </si>
  <si>
    <t>（</t>
    <phoneticPr fontId="4"/>
  </si>
  <si>
    <t>【4.防火地域】</t>
    <phoneticPr fontId="4"/>
  </si>
  <si>
    <t>防火地域</t>
    <phoneticPr fontId="4"/>
  </si>
  <si>
    <t>【5.その他の区域、地域、地区、街区】</t>
    <phoneticPr fontId="4"/>
  </si>
  <si>
    <t>【イ.申請に係る建築物の数】</t>
    <phoneticPr fontId="4"/>
  </si>
  <si>
    <t>【ロ.同一敷地内の他の建築物の数】</t>
    <phoneticPr fontId="4"/>
  </si>
  <si>
    <t>【13.建築物の高さ等】</t>
    <phoneticPr fontId="4"/>
  </si>
  <si>
    <t>ｍ</t>
    <phoneticPr fontId="4"/>
  </si>
  <si>
    <t>）</t>
    <phoneticPr fontId="4"/>
  </si>
  <si>
    <t>㎡</t>
    <phoneticPr fontId="4"/>
  </si>
  <si>
    <t>＊</t>
    <phoneticPr fontId="4"/>
  </si>
  <si>
    <t>建築主等の概要</t>
  </si>
  <si>
    <t>【1.建築主】</t>
  </si>
  <si>
    <t>【2.代理者】</t>
  </si>
  <si>
    <t>（</t>
  </si>
  <si>
    <t>）</t>
  </si>
  <si>
    <t>号</t>
  </si>
  <si>
    <t>【5.工事監理者】</t>
  </si>
  <si>
    <t>【6.工事施工者】</t>
  </si>
  <si>
    <t>第</t>
  </si>
  <si>
    <t>□</t>
  </si>
  <si>
    <t>【1.番　号】</t>
  </si>
  <si>
    <t>階</t>
  </si>
  <si>
    <t>ｍ</t>
  </si>
  <si>
    <t>具体的な用途の名称</t>
  </si>
  <si>
    <t/>
  </si>
  <si>
    <t>【8.その他必要な事項】</t>
  </si>
  <si>
    <t>（第四面）</t>
  </si>
  <si>
    <t>建築物別概要</t>
  </si>
  <si>
    <t>（区分</t>
  </si>
  <si>
    <t>【3.工事種別】</t>
  </si>
  <si>
    <t>新築</t>
  </si>
  <si>
    <t>増築</t>
  </si>
  <si>
    <t>改築</t>
  </si>
  <si>
    <t>移転</t>
  </si>
  <si>
    <t>用途変更</t>
  </si>
  <si>
    <t>大規模の修繕</t>
  </si>
  <si>
    <t>大規模の模様替</t>
  </si>
  <si>
    <t>【4.構　造】</t>
  </si>
  <si>
    <t>【ｲ.地階を除く階数】</t>
  </si>
  <si>
    <t>【ﾛ.地階の階数】</t>
  </si>
  <si>
    <t>【ﾊ.昇降機塔等の階の数】</t>
  </si>
  <si>
    <t>【ﾆ.地階の倉庫等の階の数】</t>
  </si>
  <si>
    <t>【ｲ.最高の高さ】</t>
  </si>
  <si>
    <t>【ﾛ.最高の軒の高さ】</t>
  </si>
  <si>
    <t>有</t>
  </si>
  <si>
    <t>無</t>
  </si>
  <si>
    <t>【ｲ.階別】</t>
  </si>
  <si>
    <t>申請以外の部分</t>
  </si>
  <si>
    <t>【ﾛ.合計】</t>
  </si>
  <si>
    <t>建築物及びその敷地に関する事項</t>
  </si>
  <si>
    <t>【3.都市計画区域及び準都市計画区域の内外の別等】</t>
  </si>
  <si>
    <t>市街化区域</t>
  </si>
  <si>
    <t>市街化調整区域</t>
  </si>
  <si>
    <t>区域区分非設定）</t>
  </si>
  <si>
    <t>準都市計画区域内</t>
  </si>
  <si>
    <t>都市計画区域及び準都市計画区域外</t>
  </si>
  <si>
    <t>準防火地域</t>
  </si>
  <si>
    <t>指定なし</t>
  </si>
  <si>
    <t>【7.敷地面積】</t>
  </si>
  <si>
    <t>％</t>
  </si>
  <si>
    <t>【9.工事種別】</t>
  </si>
  <si>
    <t>【11.延べ面積】</t>
  </si>
  <si>
    <t>【12.建築物の数】</t>
  </si>
  <si>
    <t>道路高さ制限不適用</t>
  </si>
  <si>
    <t>隣地高さ制限不適用</t>
  </si>
  <si>
    <t>北側高さ制限不適用</t>
  </si>
  <si>
    <t>【14.許可・認定等】</t>
  </si>
  <si>
    <t>【15.工事着手予定年月日】</t>
  </si>
  <si>
    <t>【16.工事完了予定年月日】</t>
  </si>
  <si>
    <t>※受付欄</t>
  </si>
  <si>
    <t>※消防関係同意欄</t>
  </si>
  <si>
    <t>※決裁欄</t>
  </si>
  <si>
    <t>※確認番号欄</t>
  </si>
  <si>
    <t>申　請　部　分</t>
  </si>
  <si>
    <t>：</t>
  </si>
  <si>
    <t xml:space="preserve">            </t>
  </si>
  <si>
    <t>合　　　　　計</t>
  </si>
  <si>
    <t>棟</t>
  </si>
  <si>
    <t>地階を除く階数（地上階数）</t>
  </si>
  <si>
    <t>地階の階数</t>
  </si>
  <si>
    <t>（注意）</t>
  </si>
  <si>
    <t>（第三面）</t>
  </si>
  <si>
    <t>申請に係る建築物</t>
  </si>
  <si>
    <t>他の建築物</t>
  </si>
  <si>
    <t>地上（</t>
  </si>
  <si>
    <t>地下（</t>
  </si>
  <si>
    <t>（第</t>
  </si>
  <si>
    <t>年</t>
  </si>
  <si>
    <t>月</t>
  </si>
  <si>
    <t>年</t>
    <rPh sb="0" eb="1">
      <t>ネン</t>
    </rPh>
    <phoneticPr fontId="4"/>
  </si>
  <si>
    <t>月</t>
    <rPh sb="0" eb="1">
      <t>ツキ</t>
    </rPh>
    <phoneticPr fontId="4"/>
  </si>
  <si>
    <t>日</t>
    <rPh sb="0" eb="1">
      <t>ヒ</t>
    </rPh>
    <phoneticPr fontId="4"/>
  </si>
  <si>
    <t>号</t>
    <rPh sb="0" eb="1">
      <t>ゴウ</t>
    </rPh>
    <phoneticPr fontId="4"/>
  </si>
  <si>
    <t>第</t>
    <phoneticPr fontId="4"/>
  </si>
  <si>
    <t>号</t>
    <phoneticPr fontId="4"/>
  </si>
  <si>
    <t>【イ.氏名】</t>
  </si>
  <si>
    <t>【7.備考】（建築物の名称又は工事名、フリガナ）</t>
  </si>
  <si>
    <t>【6.道路】</t>
  </si>
  <si>
    <t>【イ.最高の高さ】</t>
  </si>
  <si>
    <t>【ロ.階数】</t>
  </si>
  <si>
    <t>【ハ.構造】</t>
  </si>
  <si>
    <t>【ニ.建築基準法第５６条第７項の規定による特例の適用の有無】</t>
  </si>
  <si>
    <t>【ホ.適用があるときは、特例の区分】</t>
  </si>
  <si>
    <t>【9.備考】</t>
  </si>
  <si>
    <t>階</t>
    <rPh sb="0" eb="1">
      <t>カイ</t>
    </rPh>
    <phoneticPr fontId="4"/>
  </si>
  <si>
    <t>他の建築主</t>
    <rPh sb="0" eb="1">
      <t>タ</t>
    </rPh>
    <phoneticPr fontId="4"/>
  </si>
  <si>
    <t>　付近見取図</t>
  </si>
  <si>
    <t>【検査を申請する建築物等】</t>
  </si>
  <si>
    <t>【建築場所、設置場所又は築造場所】</t>
  </si>
  <si>
    <t>【確認済証番号】</t>
  </si>
  <si>
    <t>【確認済証交付年月日】</t>
  </si>
  <si>
    <t>申請する工事の概要</t>
  </si>
  <si>
    <t>　工事監理の状況</t>
  </si>
  <si>
    <t>1．第一面及び第二面関係</t>
  </si>
  <si>
    <t>2．第三面関係</t>
  </si>
  <si>
    <t>【1.建築場所、設置場所又は築造場所】</t>
  </si>
  <si>
    <t>【2.工事種別】</t>
  </si>
  <si>
    <t>【5.確認済証交付者】</t>
  </si>
  <si>
    <t>【6.工事着手年月日】</t>
  </si>
  <si>
    <t>建築設備の設置</t>
    <rPh sb="0" eb="2">
      <t>ケンチク</t>
    </rPh>
    <rPh sb="2" eb="4">
      <t>セツビ</t>
    </rPh>
    <rPh sb="5" eb="7">
      <t>セッチ</t>
    </rPh>
    <phoneticPr fontId="4"/>
  </si>
  <si>
    <t>第</t>
    <rPh sb="0" eb="1">
      <t>ダイ</t>
    </rPh>
    <phoneticPr fontId="4"/>
  </si>
  <si>
    <t>【ハ.建築基準法第68条の20第2項の検査の特例に係る認証番号】</t>
    <rPh sb="19" eb="21">
      <t>ケンサ</t>
    </rPh>
    <rPh sb="22" eb="24">
      <t>トクレイ</t>
    </rPh>
    <rPh sb="25" eb="26">
      <t>カカ</t>
    </rPh>
    <rPh sb="27" eb="29">
      <t>ニンショウ</t>
    </rPh>
    <rPh sb="29" eb="31">
      <t>バンゴウ</t>
    </rPh>
    <phoneticPr fontId="4"/>
  </si>
  <si>
    <t>回</t>
    <rPh sb="0" eb="1">
      <t>カイ</t>
    </rPh>
    <phoneticPr fontId="4"/>
  </si>
  <si>
    <t xml:space="preserve">㎡ </t>
  </si>
  <si>
    <t>（特　定　工　程）</t>
    <phoneticPr fontId="4"/>
  </si>
  <si>
    <t>回）</t>
    <phoneticPr fontId="4"/>
  </si>
  <si>
    <t>日</t>
    <phoneticPr fontId="4"/>
  </si>
  <si>
    <t>（</t>
    <phoneticPr fontId="4"/>
  </si>
  <si>
    <t>）</t>
    <phoneticPr fontId="4"/>
  </si>
  <si>
    <t>【確認済証交付者】</t>
    <phoneticPr fontId="4"/>
  </si>
  <si>
    <t>【イ.変更された設計図書の種類】</t>
    <phoneticPr fontId="4"/>
  </si>
  <si>
    <t>【ロ.変更の概要】</t>
    <phoneticPr fontId="4"/>
  </si>
  <si>
    <t>万円</t>
    <rPh sb="0" eb="2">
      <t>マンエン</t>
    </rPh>
    <phoneticPr fontId="4"/>
  </si>
  <si>
    <t>（第一面）</t>
    <rPh sb="2" eb="3">
      <t>１</t>
    </rPh>
    <phoneticPr fontId="4"/>
  </si>
  <si>
    <t>中間検査申請書</t>
    <rPh sb="0" eb="2">
      <t>チュウカン</t>
    </rPh>
    <phoneticPr fontId="4"/>
  </si>
  <si>
    <t>【ハ.検査対象床面積】</t>
    <rPh sb="3" eb="5">
      <t>ケンサ</t>
    </rPh>
    <rPh sb="5" eb="7">
      <t>タイショウ</t>
    </rPh>
    <rPh sb="7" eb="8">
      <t>ユカ</t>
    </rPh>
    <rPh sb="8" eb="10">
      <t>メンセキ</t>
    </rPh>
    <phoneticPr fontId="4"/>
  </si>
  <si>
    <t>【9.今回申請以前の中間検査】</t>
    <rPh sb="3" eb="5">
      <t>コンカイ</t>
    </rPh>
    <rPh sb="5" eb="7">
      <t>シンセイ</t>
    </rPh>
    <rPh sb="7" eb="9">
      <t>イゼン</t>
    </rPh>
    <rPh sb="10" eb="12">
      <t>チュウカン</t>
    </rPh>
    <rPh sb="12" eb="14">
      <t>ケンサ</t>
    </rPh>
    <phoneticPr fontId="4"/>
  </si>
  <si>
    <t>【10.今回申請以降の中間検査】</t>
    <rPh sb="4" eb="6">
      <t>コンカイ</t>
    </rPh>
    <rPh sb="6" eb="8">
      <t>シンセイ</t>
    </rPh>
    <rPh sb="8" eb="10">
      <t>イコウ</t>
    </rPh>
    <rPh sb="11" eb="13">
      <t>チュウカン</t>
    </rPh>
    <rPh sb="13" eb="15">
      <t>ケンサ</t>
    </rPh>
    <phoneticPr fontId="4"/>
  </si>
  <si>
    <t>※手数料欄</t>
    <rPh sb="1" eb="3">
      <t>テスウ</t>
    </rPh>
    <rPh sb="3" eb="4">
      <t>リョウ</t>
    </rPh>
    <phoneticPr fontId="4"/>
  </si>
  <si>
    <t>年月日】</t>
    <phoneticPr fontId="4"/>
  </si>
  <si>
    <t>【11.確認以降の軽微な変更の概要】</t>
    <phoneticPr fontId="4"/>
  </si>
  <si>
    <t>【12.備考】</t>
    <phoneticPr fontId="4"/>
  </si>
  <si>
    <t>(1)老朽して危険があるため</t>
    <phoneticPr fontId="4"/>
  </si>
  <si>
    <t>(2)その他</t>
    <phoneticPr fontId="4"/>
  </si>
  <si>
    <t>(1)持家</t>
    <phoneticPr fontId="4"/>
  </si>
  <si>
    <t>(2)貸家</t>
    <phoneticPr fontId="4"/>
  </si>
  <si>
    <t>(3)給与住宅</t>
    <phoneticPr fontId="4"/>
  </si>
  <si>
    <t>副</t>
    <rPh sb="0" eb="1">
      <t>フク</t>
    </rPh>
    <phoneticPr fontId="4"/>
  </si>
  <si>
    <t>正</t>
    <rPh sb="0" eb="1">
      <t>セイ</t>
    </rPh>
    <phoneticPr fontId="4"/>
  </si>
  <si>
    <t>　建築基準法第６条第１項又は第６条の２第１項の規定による確認を申請します。この申請書及び添</t>
    <rPh sb="6" eb="7">
      <t>ダイ</t>
    </rPh>
    <rPh sb="8" eb="9">
      <t>ジョウ</t>
    </rPh>
    <rPh sb="9" eb="10">
      <t>ダイ</t>
    </rPh>
    <rPh sb="11" eb="12">
      <t>コウ</t>
    </rPh>
    <rPh sb="12" eb="13">
      <t>マタ</t>
    </rPh>
    <phoneticPr fontId="4"/>
  </si>
  <si>
    <t>申請者氏名</t>
    <rPh sb="0" eb="3">
      <t>シンセイシャ</t>
    </rPh>
    <rPh sb="3" eb="5">
      <t>シメイ</t>
    </rPh>
    <phoneticPr fontId="4"/>
  </si>
  <si>
    <t>棟</t>
    <rPh sb="0" eb="1">
      <t>トウ</t>
    </rPh>
    <phoneticPr fontId="4"/>
  </si>
  <si>
    <t>（注意） 正・副 については該当するものに○印を記入してください。</t>
    <rPh sb="1" eb="3">
      <t>チュウイ</t>
    </rPh>
    <rPh sb="5" eb="6">
      <t>セイ</t>
    </rPh>
    <rPh sb="7" eb="8">
      <t>フク</t>
    </rPh>
    <rPh sb="14" eb="16">
      <t>ガイトウ</t>
    </rPh>
    <rPh sb="22" eb="23">
      <t>シルシ</t>
    </rPh>
    <rPh sb="24" eb="26">
      <t>キニュウ</t>
    </rPh>
    <phoneticPr fontId="4"/>
  </si>
  <si>
    <t>（</t>
    <phoneticPr fontId="4"/>
  </si>
  <si>
    <t>第</t>
    <phoneticPr fontId="4"/>
  </si>
  <si>
    <t>）知事登録</t>
    <rPh sb="1" eb="3">
      <t>チジ</t>
    </rPh>
    <rPh sb="3" eb="5">
      <t>トウロク</t>
    </rPh>
    <phoneticPr fontId="4"/>
  </si>
  <si>
    <t>）建築士事務所</t>
    <rPh sb="4" eb="6">
      <t>ジム</t>
    </rPh>
    <rPh sb="6" eb="7">
      <t>ショ</t>
    </rPh>
    <phoneticPr fontId="4"/>
  </si>
  <si>
    <t>【3.設計者】</t>
    <rPh sb="3" eb="5">
      <t>セッケイ</t>
    </rPh>
    <phoneticPr fontId="4"/>
  </si>
  <si>
    <t>（代表となる設計者）</t>
    <rPh sb="1" eb="3">
      <t>ダイヒョウ</t>
    </rPh>
    <rPh sb="6" eb="9">
      <t>セッケイシャ</t>
    </rPh>
    <phoneticPr fontId="4"/>
  </si>
  <si>
    <t>【ト.作成した設計図書】</t>
    <rPh sb="3" eb="5">
      <t>サクセイ</t>
    </rPh>
    <rPh sb="7" eb="9">
      <t>セッケイ</t>
    </rPh>
    <rPh sb="9" eb="11">
      <t>トショ</t>
    </rPh>
    <phoneticPr fontId="4"/>
  </si>
  <si>
    <t>（その他の設計者）</t>
    <rPh sb="3" eb="4">
      <t>タ</t>
    </rPh>
    <rPh sb="5" eb="8">
      <t>セッケイシャ</t>
    </rPh>
    <phoneticPr fontId="4"/>
  </si>
  <si>
    <t>（代表となる工事監理者）</t>
    <rPh sb="1" eb="3">
      <t>ダイヒョウ</t>
    </rPh>
    <rPh sb="6" eb="8">
      <t>コウジ</t>
    </rPh>
    <rPh sb="8" eb="10">
      <t>カンリ</t>
    </rPh>
    <rPh sb="10" eb="11">
      <t>シャ</t>
    </rPh>
    <phoneticPr fontId="4"/>
  </si>
  <si>
    <t>【ト.工事と照合する設計図書】</t>
    <rPh sb="3" eb="5">
      <t>コウジ</t>
    </rPh>
    <rPh sb="6" eb="8">
      <t>ショウゴウ</t>
    </rPh>
    <rPh sb="10" eb="12">
      <t>セッケイ</t>
    </rPh>
    <rPh sb="12" eb="14">
      <t>トショ</t>
    </rPh>
    <phoneticPr fontId="4"/>
  </si>
  <si>
    <t>（その他の工事監理者）</t>
    <rPh sb="3" eb="4">
      <t>タ</t>
    </rPh>
    <rPh sb="5" eb="7">
      <t>コウジ</t>
    </rPh>
    <rPh sb="7" eb="9">
      <t>カンリ</t>
    </rPh>
    <rPh sb="9" eb="10">
      <t>シャ</t>
    </rPh>
    <phoneticPr fontId="4"/>
  </si>
  <si>
    <t>【2.用途】</t>
    <rPh sb="3" eb="5">
      <t>ヨウト</t>
    </rPh>
    <phoneticPr fontId="4"/>
  </si>
  <si>
    <t>その他</t>
    <rPh sb="2" eb="3">
      <t>タ</t>
    </rPh>
    <phoneticPr fontId="4"/>
  </si>
  <si>
    <t>　建築基準法第６条第１項又は第６条の２第１項の規定による計画の変更の確認を申請し</t>
    <rPh sb="6" eb="7">
      <t>ダイ</t>
    </rPh>
    <rPh sb="8" eb="9">
      <t>ジョウ</t>
    </rPh>
    <rPh sb="9" eb="10">
      <t>ダイ</t>
    </rPh>
    <rPh sb="11" eb="12">
      <t>コウ</t>
    </rPh>
    <rPh sb="12" eb="13">
      <t>マタ</t>
    </rPh>
    <phoneticPr fontId="4"/>
  </si>
  <si>
    <t>工事監理者氏名</t>
    <rPh sb="0" eb="2">
      <t>コウジ</t>
    </rPh>
    <rPh sb="2" eb="4">
      <t>カンリ</t>
    </rPh>
    <phoneticPr fontId="4"/>
  </si>
  <si>
    <t>－</t>
    <phoneticPr fontId="4"/>
  </si>
  <si>
    <t>移転</t>
    <rPh sb="0" eb="2">
      <t>イテン</t>
    </rPh>
    <phoneticPr fontId="4"/>
  </si>
  <si>
    <t>完了検査申請書</t>
    <rPh sb="0" eb="2">
      <t>カンリョウ</t>
    </rPh>
    <phoneticPr fontId="4"/>
  </si>
  <si>
    <t>【8.検査対象床面積】</t>
    <rPh sb="3" eb="7">
      <t>ケンサタイショウ</t>
    </rPh>
    <rPh sb="7" eb="10">
      <t>ユカメンセキ</t>
    </rPh>
    <phoneticPr fontId="4"/>
  </si>
  <si>
    <t>【9.検査経過】</t>
    <rPh sb="3" eb="5">
      <t>ケンサ</t>
    </rPh>
    <rPh sb="5" eb="7">
      <t>ケイカ</t>
    </rPh>
    <phoneticPr fontId="4"/>
  </si>
  <si>
    <t>水洗（</t>
    <rPh sb="0" eb="2">
      <t>スイセン</t>
    </rPh>
    <phoneticPr fontId="4"/>
  </si>
  <si>
    <t>公共下水道</t>
    <rPh sb="0" eb="2">
      <t>コウキョウ</t>
    </rPh>
    <rPh sb="2" eb="5">
      <t>ゲスイドウ</t>
    </rPh>
    <phoneticPr fontId="4"/>
  </si>
  <si>
    <t>くみ取り</t>
    <rPh sb="2" eb="3">
      <t>ト</t>
    </rPh>
    <phoneticPr fontId="4"/>
  </si>
  <si>
    <t>くみ取り（改良）</t>
    <rPh sb="2" eb="3">
      <t>ト</t>
    </rPh>
    <rPh sb="5" eb="7">
      <t>カイリョウ</t>
    </rPh>
    <phoneticPr fontId="4"/>
  </si>
  <si>
    <t>浄化槽 ）</t>
    <rPh sb="0" eb="3">
      <t>ジョウカソウ</t>
    </rPh>
    <phoneticPr fontId="4"/>
  </si>
  <si>
    <t>法22条指定区域</t>
    <rPh sb="0" eb="1">
      <t>ホウ</t>
    </rPh>
    <rPh sb="3" eb="4">
      <t>ジョウ</t>
    </rPh>
    <rPh sb="4" eb="6">
      <t>シテイ</t>
    </rPh>
    <rPh sb="6" eb="8">
      <t>クイキ</t>
    </rPh>
    <phoneticPr fontId="4"/>
  </si>
  <si>
    <t>土地区画整理法許可</t>
    <rPh sb="0" eb="2">
      <t>トチ</t>
    </rPh>
    <rPh sb="2" eb="4">
      <t>クカク</t>
    </rPh>
    <rPh sb="4" eb="6">
      <t>セイリ</t>
    </rPh>
    <rPh sb="6" eb="7">
      <t>ホウ</t>
    </rPh>
    <rPh sb="7" eb="9">
      <t>キョカ</t>
    </rPh>
    <phoneticPr fontId="4"/>
  </si>
  <si>
    <t>地区計画の届出</t>
    <rPh sb="0" eb="2">
      <t>チク</t>
    </rPh>
    <rPh sb="2" eb="4">
      <t>ケイカク</t>
    </rPh>
    <rPh sb="5" eb="7">
      <t>トドケデ</t>
    </rPh>
    <phoneticPr fontId="4"/>
  </si>
  <si>
    <t>（第二面）の1の1</t>
    <rPh sb="2" eb="3">
      <t>ニ</t>
    </rPh>
    <phoneticPr fontId="4"/>
  </si>
  <si>
    <t>建築計画概要書 （第二面）の1</t>
    <rPh sb="10" eb="11">
      <t>ニ</t>
    </rPh>
    <phoneticPr fontId="4"/>
  </si>
  <si>
    <t>建築計画概要書 （第二面）の2</t>
    <rPh sb="10" eb="11">
      <t>ニ</t>
    </rPh>
    <phoneticPr fontId="4"/>
  </si>
  <si>
    <t>（第一面）の1の1</t>
    <rPh sb="2" eb="3">
      <t>イチ</t>
    </rPh>
    <phoneticPr fontId="4"/>
  </si>
  <si>
    <t>【8.特定工程】</t>
    <rPh sb="3" eb="5">
      <t>トクテイ</t>
    </rPh>
    <rPh sb="5" eb="7">
      <t>コウテイ</t>
    </rPh>
    <phoneticPr fontId="4"/>
  </si>
  <si>
    <t>フリガナ入力欄→</t>
    <rPh sb="4" eb="6">
      <t>ニュウリョク</t>
    </rPh>
    <rPh sb="6" eb="7">
      <t>ラン</t>
    </rPh>
    <phoneticPr fontId="4"/>
  </si>
  <si>
    <t>・工事届</t>
    <rPh sb="1" eb="3">
      <t>コウジ</t>
    </rPh>
    <rPh sb="3" eb="4">
      <t>トドケ</t>
    </rPh>
    <phoneticPr fontId="4"/>
  </si>
  <si>
    <t>確認申請書（建築物）</t>
    <phoneticPr fontId="4"/>
  </si>
  <si>
    <t>付図書に記載の事項は、事実に相違ありません。</t>
    <phoneticPr fontId="4"/>
  </si>
  <si>
    <t>設計者氏名</t>
    <phoneticPr fontId="4"/>
  </si>
  <si>
    <t>&lt;&lt;建築物概要&gt;&gt;</t>
    <phoneticPr fontId="4"/>
  </si>
  <si>
    <t>【地名地番】</t>
    <phoneticPr fontId="4"/>
  </si>
  <si>
    <t>【建築物の名称】</t>
    <phoneticPr fontId="4"/>
  </si>
  <si>
    <t>【主要用途】</t>
    <phoneticPr fontId="4"/>
  </si>
  <si>
    <t>【工事種別】</t>
    <phoneticPr fontId="4"/>
  </si>
  <si>
    <t>【延べ面積】</t>
    <phoneticPr fontId="4"/>
  </si>
  <si>
    <t>（第二面）の1</t>
    <phoneticPr fontId="4"/>
  </si>
  <si>
    <t>【イ.氏名のフリガナ】</t>
    <phoneticPr fontId="4"/>
  </si>
  <si>
    <t>【ロ.氏名】</t>
    <phoneticPr fontId="4"/>
  </si>
  <si>
    <t xml:space="preserve">【ニ.住所】 </t>
    <phoneticPr fontId="4"/>
  </si>
  <si>
    <t>【ホ.電話番号】</t>
    <phoneticPr fontId="4"/>
  </si>
  <si>
    <t>【イ.資格】</t>
    <phoneticPr fontId="4"/>
  </si>
  <si>
    <t>（</t>
    <phoneticPr fontId="4"/>
  </si>
  <si>
    <t>）建築士</t>
    <phoneticPr fontId="4"/>
  </si>
  <si>
    <t>【ロ.氏名】</t>
    <phoneticPr fontId="4"/>
  </si>
  <si>
    <t>（</t>
    <phoneticPr fontId="4"/>
  </si>
  <si>
    <t>【ホ.所在地】</t>
    <phoneticPr fontId="4"/>
  </si>
  <si>
    <t>【ヘ.電話番号】</t>
    <phoneticPr fontId="4"/>
  </si>
  <si>
    <t>【イ.氏名】</t>
    <phoneticPr fontId="4"/>
  </si>
  <si>
    <t>【ロ.勤務先】</t>
    <phoneticPr fontId="4"/>
  </si>
  <si>
    <t>【ハ.郵便番号】</t>
    <phoneticPr fontId="4"/>
  </si>
  <si>
    <t>【ニ.所在地】</t>
    <phoneticPr fontId="4"/>
  </si>
  <si>
    <t>【ホ.電話番号】</t>
    <phoneticPr fontId="4"/>
  </si>
  <si>
    <t>【イ.氏名】</t>
    <phoneticPr fontId="4"/>
  </si>
  <si>
    <t>【ロ.勤務先】</t>
    <phoneticPr fontId="4"/>
  </si>
  <si>
    <t>【ハ.郵便番号】</t>
    <phoneticPr fontId="4"/>
  </si>
  <si>
    <t>【ニ.所在地】</t>
    <phoneticPr fontId="4"/>
  </si>
  <si>
    <t>【ホ.電話番号】</t>
    <phoneticPr fontId="4"/>
  </si>
  <si>
    <t>（第二面）の2</t>
    <phoneticPr fontId="4"/>
  </si>
  <si>
    <t>【ロ.営業所名】</t>
    <phoneticPr fontId="4"/>
  </si>
  <si>
    <t>号</t>
    <phoneticPr fontId="4"/>
  </si>
  <si>
    <t>【ハ.郵便番号】</t>
    <phoneticPr fontId="4"/>
  </si>
  <si>
    <t>【ニ.所在地】</t>
    <phoneticPr fontId="4"/>
  </si>
  <si>
    <t>【ホ.電話番号】</t>
    <phoneticPr fontId="4"/>
  </si>
  <si>
    <t>（第三面）の1</t>
    <phoneticPr fontId="4"/>
  </si>
  <si>
    <t>【1.地名地番】</t>
    <phoneticPr fontId="4"/>
  </si>
  <si>
    <t>【2.住居表示】</t>
    <phoneticPr fontId="4"/>
  </si>
  <si>
    <t xml:space="preserve">都市計画区域 </t>
    <phoneticPr fontId="4"/>
  </si>
  <si>
    <t>（</t>
    <phoneticPr fontId="4"/>
  </si>
  <si>
    <t>【4.防火地域】</t>
    <phoneticPr fontId="4"/>
  </si>
  <si>
    <t>防火地域</t>
    <phoneticPr fontId="4"/>
  </si>
  <si>
    <t>【5.その他の区域、地域、地区、街区】</t>
    <phoneticPr fontId="4"/>
  </si>
  <si>
    <t>【イ.幅員】</t>
    <phoneticPr fontId="4"/>
  </si>
  <si>
    <t>【ロ.敷地と接している部分の長さ】</t>
    <phoneticPr fontId="4"/>
  </si>
  <si>
    <t>　【イ.敷地面積】</t>
    <phoneticPr fontId="4"/>
  </si>
  <si>
    <t>(1)(</t>
    <phoneticPr fontId="4"/>
  </si>
  <si>
    <t>㎡）（</t>
    <phoneticPr fontId="4"/>
  </si>
  <si>
    <t>㎡）</t>
    <phoneticPr fontId="4"/>
  </si>
  <si>
    <t>(2)(</t>
    <phoneticPr fontId="4"/>
  </si>
  <si>
    <t>　【ロ.用途地域等】</t>
    <phoneticPr fontId="4"/>
  </si>
  <si>
    <t>（</t>
    <phoneticPr fontId="4"/>
  </si>
  <si>
    <t>）（</t>
    <phoneticPr fontId="4"/>
  </si>
  <si>
    <t>）</t>
    <phoneticPr fontId="4"/>
  </si>
  <si>
    <t>　【ハ.建築基準法第５２条第１項及び第２項の規定による建築物の容積率】</t>
    <phoneticPr fontId="4"/>
  </si>
  <si>
    <t>％）（</t>
    <phoneticPr fontId="4"/>
  </si>
  <si>
    <t>％）</t>
    <phoneticPr fontId="4"/>
  </si>
  <si>
    <t>　【ホ.敷地面積の合計】</t>
    <phoneticPr fontId="4"/>
  </si>
  <si>
    <t>(1)</t>
    <phoneticPr fontId="4"/>
  </si>
  <si>
    <t>㎡</t>
    <phoneticPr fontId="4"/>
  </si>
  <si>
    <t>(2)</t>
    <phoneticPr fontId="4"/>
  </si>
  <si>
    <t>　【ヘ.敷地に建築可能な延べ面積を敷地面積で除した数値】</t>
    <phoneticPr fontId="4"/>
  </si>
  <si>
    <t>　【チ.備考】</t>
    <phoneticPr fontId="4"/>
  </si>
  <si>
    <t>コード番号</t>
    <phoneticPr fontId="4"/>
  </si>
  <si>
    <t>具体的用途</t>
    <phoneticPr fontId="4"/>
  </si>
  <si>
    <t>【8.主要用途】</t>
    <phoneticPr fontId="4"/>
  </si>
  <si>
    <t>（区分</t>
    <phoneticPr fontId="4"/>
  </si>
  <si>
    <t>【10.建築面積】</t>
    <phoneticPr fontId="4"/>
  </si>
  <si>
    <t>(</t>
    <phoneticPr fontId="4"/>
  </si>
  <si>
    <t>申請部分</t>
    <phoneticPr fontId="4"/>
  </si>
  <si>
    <t>)</t>
    <phoneticPr fontId="4"/>
  </si>
  <si>
    <t>合計</t>
    <phoneticPr fontId="4"/>
  </si>
  <si>
    <t>【イ.建築物全体】</t>
    <phoneticPr fontId="4"/>
  </si>
  <si>
    <t>（第三面）の2</t>
    <phoneticPr fontId="4"/>
  </si>
  <si>
    <t>【イ.申請に係る建築物の数】</t>
    <phoneticPr fontId="4"/>
  </si>
  <si>
    <t>【ロ.同一敷地内の他の建築物の数】</t>
    <phoneticPr fontId="4"/>
  </si>
  <si>
    <t>【13.建築物の高さ等】</t>
    <phoneticPr fontId="4"/>
  </si>
  <si>
    <t>ｍ</t>
    <phoneticPr fontId="4"/>
  </si>
  <si>
    <t>【17.特定工程工事終了予定年月日】</t>
    <phoneticPr fontId="4"/>
  </si>
  <si>
    <t>【5.耐火建築物】</t>
    <phoneticPr fontId="4"/>
  </si>
  <si>
    <t>)</t>
    <phoneticPr fontId="4"/>
  </si>
  <si>
    <t>(</t>
    <phoneticPr fontId="4"/>
  </si>
  <si>
    <t>㎡</t>
    <phoneticPr fontId="4"/>
  </si>
  <si>
    <t>（第五面）</t>
    <phoneticPr fontId="4"/>
  </si>
  <si>
    <t>建築物の階別概要</t>
    <phoneticPr fontId="4"/>
  </si>
  <si>
    <t>【1.番号】</t>
    <phoneticPr fontId="4"/>
  </si>
  <si>
    <t>【2.階】</t>
    <phoneticPr fontId="4"/>
  </si>
  <si>
    <t>【3.柱の小径】</t>
    <phoneticPr fontId="4"/>
  </si>
  <si>
    <t>ｍ</t>
    <phoneticPr fontId="4"/>
  </si>
  <si>
    <t>【4.横架材間の垂直距離】</t>
    <phoneticPr fontId="4"/>
  </si>
  <si>
    <t>【5.階の高さ】</t>
    <phoneticPr fontId="4"/>
  </si>
  <si>
    <t>【6.居室の天井の高さ】</t>
    <phoneticPr fontId="4"/>
  </si>
  <si>
    <t>【7.用途別床面積】</t>
    <phoneticPr fontId="4"/>
  </si>
  <si>
    <t>用 途 の 区 分</t>
    <phoneticPr fontId="4"/>
  </si>
  <si>
    <t>）</t>
    <phoneticPr fontId="4"/>
  </si>
  <si>
    <t>床   面   積</t>
    <phoneticPr fontId="4"/>
  </si>
  <si>
    <t>【イ.】</t>
    <phoneticPr fontId="4"/>
  </si>
  <si>
    <t>【ロ.】</t>
    <phoneticPr fontId="4"/>
  </si>
  <si>
    <t>【ハ.】</t>
    <phoneticPr fontId="4"/>
  </si>
  <si>
    <t>【ニ.】</t>
    <phoneticPr fontId="4"/>
  </si>
  <si>
    <t>【ホ.】</t>
    <phoneticPr fontId="4"/>
  </si>
  <si>
    <t>【ヘ.】</t>
    <phoneticPr fontId="4"/>
  </si>
  <si>
    <t>建築物の階別概要</t>
    <phoneticPr fontId="4"/>
  </si>
  <si>
    <t>【1.番号】</t>
    <phoneticPr fontId="4"/>
  </si>
  <si>
    <t>【2.階】</t>
    <phoneticPr fontId="4"/>
  </si>
  <si>
    <t>（第１面）</t>
    <phoneticPr fontId="4"/>
  </si>
  <si>
    <t>ます。この申請書及び添付図書に記載の事項は、事実に相違ありません。</t>
    <phoneticPr fontId="4"/>
  </si>
  <si>
    <t>【計画を変更する建築物の直前の確認】</t>
    <phoneticPr fontId="4"/>
  </si>
  <si>
    <t>【確認済証番号】</t>
    <phoneticPr fontId="4"/>
  </si>
  <si>
    <t>第</t>
    <phoneticPr fontId="4"/>
  </si>
  <si>
    <t>IKJC</t>
    <phoneticPr fontId="4"/>
  </si>
  <si>
    <t>－</t>
    <phoneticPr fontId="4"/>
  </si>
  <si>
    <t>【確認済証交付年月日】</t>
    <phoneticPr fontId="4"/>
  </si>
  <si>
    <t>建築計画概要書 （第一面）の1</t>
    <phoneticPr fontId="4"/>
  </si>
  <si>
    <t>【イ.氏名のフリガナ】</t>
    <phoneticPr fontId="4"/>
  </si>
  <si>
    <t>【ロ.氏名】</t>
    <phoneticPr fontId="4"/>
  </si>
  <si>
    <t xml:space="preserve">【ニ.住所】 </t>
    <phoneticPr fontId="4"/>
  </si>
  <si>
    <t>【イ.資格】</t>
    <phoneticPr fontId="4"/>
  </si>
  <si>
    <t>（</t>
    <phoneticPr fontId="4"/>
  </si>
  <si>
    <t>建築計画概要書 （第一面）の2</t>
    <phoneticPr fontId="4"/>
  </si>
  <si>
    <t>【イ.敷地面積】</t>
    <phoneticPr fontId="4"/>
  </si>
  <si>
    <t>【ロ.用途地域等】</t>
    <phoneticPr fontId="4"/>
  </si>
  <si>
    <t>【ハ.建築基準法第５２条第１項及び第２項の規定による建築物の容積率】</t>
    <phoneticPr fontId="4"/>
  </si>
  <si>
    <t>【ホ.敷地面積の合計】</t>
    <phoneticPr fontId="4"/>
  </si>
  <si>
    <t>【ヘ.敷地に建築可能な延べ面積を敷地面積で除した数値】</t>
    <phoneticPr fontId="4"/>
  </si>
  <si>
    <t>【ト.敷地に建築可能な建築面積を敷地面積で除した数値】</t>
    <phoneticPr fontId="4"/>
  </si>
  <si>
    <t>【チ.備考】</t>
    <phoneticPr fontId="4"/>
  </si>
  <si>
    <t xml:space="preserve">  第四面に記載の事項は、事実に相違ありません。</t>
    <phoneticPr fontId="4"/>
  </si>
  <si>
    <t>■建築物</t>
    <phoneticPr fontId="4"/>
  </si>
  <si>
    <t>□建築設備（昇降機）</t>
    <phoneticPr fontId="4"/>
  </si>
  <si>
    <t>□建築設備（昇降機以外）</t>
    <phoneticPr fontId="4"/>
  </si>
  <si>
    <t>□工作物（昇降機）</t>
    <phoneticPr fontId="4"/>
  </si>
  <si>
    <t>□工作物（法第88条第１項）</t>
    <phoneticPr fontId="4"/>
  </si>
  <si>
    <t>（第二面）の1</t>
    <phoneticPr fontId="4"/>
  </si>
  <si>
    <t>【ホ.電話番号】</t>
    <phoneticPr fontId="4"/>
  </si>
  <si>
    <t>【イ.地名地番】</t>
    <phoneticPr fontId="4"/>
  </si>
  <si>
    <t>【ロ.住居表示】</t>
    <phoneticPr fontId="4"/>
  </si>
  <si>
    <t>【イ.建築基準法施行令第１０条各号に掲げる建築物の区分】</t>
    <phoneticPr fontId="4"/>
  </si>
  <si>
    <t>【ロ.工事種別】</t>
    <phoneticPr fontId="4"/>
  </si>
  <si>
    <t>□</t>
    <phoneticPr fontId="4"/>
  </si>
  <si>
    <t>【3.確認済証番号】</t>
    <phoneticPr fontId="4"/>
  </si>
  <si>
    <t>【4.確認済証交付年月日】</t>
    <phoneticPr fontId="4"/>
  </si>
  <si>
    <t>【イ.特定工程】</t>
    <phoneticPr fontId="4"/>
  </si>
  <si>
    <t>㎡</t>
    <phoneticPr fontId="4"/>
  </si>
  <si>
    <t>第</t>
    <phoneticPr fontId="4"/>
  </si>
  <si>
    <t>【イ.特定工程】</t>
    <phoneticPr fontId="4"/>
  </si>
  <si>
    <t>【ロ.中間検査合格証交付者】</t>
    <phoneticPr fontId="4"/>
  </si>
  <si>
    <t>【ハ.中間検査合格証番号】</t>
    <phoneticPr fontId="4"/>
  </si>
  <si>
    <t>【ニ.交付年月日】</t>
    <phoneticPr fontId="4"/>
  </si>
  <si>
    <t>確認を行った部位、材料の種類等</t>
    <phoneticPr fontId="4"/>
  </si>
  <si>
    <t>照 合 内 容　</t>
    <phoneticPr fontId="4"/>
  </si>
  <si>
    <t>照合を行っ
た設計図書</t>
    <phoneticPr fontId="4"/>
  </si>
  <si>
    <t>設計図書の内容について設計者に確認した事項</t>
    <phoneticPr fontId="4"/>
  </si>
  <si>
    <t>照 合 方 法　</t>
    <phoneticPr fontId="4"/>
  </si>
  <si>
    <t>照合結果
（不適の場合には建築主に対して行った場合の内容）</t>
    <phoneticPr fontId="4"/>
  </si>
  <si>
    <t>敷地の形状、高さ、衛生及び安全</t>
    <phoneticPr fontId="4"/>
  </si>
  <si>
    <t>主要構造部及び主要構造部以外の構造耐力上主要な部分に用いる材料（接合材料を含む。）の種類、品質、形状及び寸法</t>
    <phoneticPr fontId="4"/>
  </si>
  <si>
    <t>主要構造部及び主要構造部以外の構造耐力上主要な部分に用いる材料の接合状況、接合部分の形状等</t>
    <phoneticPr fontId="4"/>
  </si>
  <si>
    <t>建築物の各部分の位置、形状及び大きさ</t>
    <phoneticPr fontId="4"/>
  </si>
  <si>
    <t>構造耐力上主要な部分の防錆、防腐及び防蟻措置及び状況</t>
    <phoneticPr fontId="4"/>
  </si>
  <si>
    <t>居室の内装の仕上げに用いる建築材料の種別及び当該建築材料を用いる部分の面積</t>
    <phoneticPr fontId="4"/>
  </si>
  <si>
    <t>天井及び壁の室内に面する部分に係る仕上げの材料の種別及び厚さ</t>
    <phoneticPr fontId="4"/>
  </si>
  <si>
    <t>開口部に設ける建具の種類及び大きさ</t>
    <phoneticPr fontId="4"/>
  </si>
  <si>
    <t>備　　　　 考</t>
    <phoneticPr fontId="4"/>
  </si>
  <si>
    <t>（第二面）の1の1</t>
    <phoneticPr fontId="4"/>
  </si>
  <si>
    <t>□工作物（法第88条第２項）</t>
    <phoneticPr fontId="4"/>
  </si>
  <si>
    <t>【10.確認以降の軽微な変更の概要】</t>
    <phoneticPr fontId="4"/>
  </si>
  <si>
    <t>【11.備考】</t>
    <phoneticPr fontId="4"/>
  </si>
  <si>
    <t>営業所名（建築士事務所名）</t>
    <phoneticPr fontId="4"/>
  </si>
  <si>
    <t>(1)市街化区域</t>
    <phoneticPr fontId="4"/>
  </si>
  <si>
    <t>(2)市街化調整区域</t>
    <phoneticPr fontId="4"/>
  </si>
  <si>
    <t>(3)区域区分非設定都市計画区域</t>
    <phoneticPr fontId="4"/>
  </si>
  <si>
    <t>(4)準都市計画区域</t>
    <phoneticPr fontId="4"/>
  </si>
  <si>
    <t>(5)都市計画区域及び準都市計画区域外</t>
    <phoneticPr fontId="4"/>
  </si>
  <si>
    <t>(1)木造</t>
    <phoneticPr fontId="4"/>
  </si>
  <si>
    <t>(1)在来工法</t>
    <phoneticPr fontId="4"/>
  </si>
  <si>
    <t>(2)プレハブ工法</t>
    <phoneticPr fontId="4"/>
  </si>
  <si>
    <t>(1)専用住宅</t>
    <phoneticPr fontId="4"/>
  </si>
  <si>
    <t>(2)併用住宅</t>
    <phoneticPr fontId="4"/>
  </si>
  <si>
    <t>(3)その他の住宅</t>
    <phoneticPr fontId="4"/>
  </si>
  <si>
    <t>＊</t>
    <phoneticPr fontId="4"/>
  </si>
  <si>
    <t>）登録</t>
    <phoneticPr fontId="4"/>
  </si>
  <si>
    <t>）知事</t>
    <rPh sb="1" eb="3">
      <t>チジ</t>
    </rPh>
    <phoneticPr fontId="4"/>
  </si>
  <si>
    <t>登録</t>
    <phoneticPr fontId="4"/>
  </si>
  <si>
    <t>）</t>
    <phoneticPr fontId="4"/>
  </si>
  <si>
    <t>第（</t>
    <phoneticPr fontId="4"/>
  </si>
  <si>
    <t>）</t>
    <phoneticPr fontId="4"/>
  </si>
  <si>
    <t>建設業の許可（</t>
    <phoneticPr fontId="4"/>
  </si>
  <si>
    <t>①</t>
    <phoneticPr fontId="4"/>
  </si>
  <si>
    <t>画概要書（第一面）」及び「建築計画概要書（第二面）」と明示してください。</t>
    <phoneticPr fontId="4"/>
  </si>
  <si>
    <t>②</t>
    <phoneticPr fontId="4"/>
  </si>
  <si>
    <t>前に届け出てください。この場合には、特定行政庁が届出のあった旨を明示した上で記入します。</t>
    <phoneticPr fontId="4"/>
  </si>
  <si>
    <t>別並びに敷地の接する道路の位置及び幅員を明示してください。</t>
    <phoneticPr fontId="4"/>
  </si>
  <si>
    <t>これらは第二号様式の第二面及び第三面の写しに代えることができます。この場合には、最上段に「建築計</t>
    <phoneticPr fontId="4"/>
  </si>
  <si>
    <t>第一面の５欄及び６欄は、それぞれ工事監理者又は工事施工者が未定のときは、後で定まってから工事着手</t>
    <phoneticPr fontId="4"/>
  </si>
  <si>
    <t>付近見取図には、方位、道路及び目標となる地物を明示してください。</t>
    <phoneticPr fontId="4"/>
  </si>
  <si>
    <t>配置図には、縮尺、方位、敷地境界線、敷地内における建築物の位置、申請に係る建築物の他の建築物との</t>
    <phoneticPr fontId="4"/>
  </si>
  <si>
    <t>※検査の特例欄</t>
    <rPh sb="1" eb="3">
      <t>ケンサ</t>
    </rPh>
    <rPh sb="4" eb="6">
      <t>トクレイ</t>
    </rPh>
    <phoneticPr fontId="4"/>
  </si>
  <si>
    <t>※中間検査合格証欄</t>
    <rPh sb="1" eb="3">
      <t>チュウカン</t>
    </rPh>
    <rPh sb="3" eb="5">
      <t>ケンサ</t>
    </rPh>
    <rPh sb="5" eb="7">
      <t>ゴウカク</t>
    </rPh>
    <rPh sb="7" eb="8">
      <t>ショウ</t>
    </rPh>
    <phoneticPr fontId="4"/>
  </si>
  <si>
    <t>※検査済証欄</t>
    <rPh sb="1" eb="3">
      <t>ケンサ</t>
    </rPh>
    <rPh sb="3" eb="4">
      <t>ズミ</t>
    </rPh>
    <rPh sb="4" eb="5">
      <t>ショウ</t>
    </rPh>
    <phoneticPr fontId="4"/>
  </si>
  <si>
    <t>※検査欄</t>
    <rPh sb="1" eb="3">
      <t>ケンサ</t>
    </rPh>
    <phoneticPr fontId="4"/>
  </si>
  <si>
    <t>ｍ）</t>
    <phoneticPr fontId="4"/>
  </si>
  <si>
    <t>高度地区　（</t>
    <rPh sb="0" eb="2">
      <t>コウド</t>
    </rPh>
    <rPh sb="2" eb="4">
      <t>チク</t>
    </rPh>
    <phoneticPr fontId="4"/>
  </si>
  <si>
    <t>　</t>
    <phoneticPr fontId="4"/>
  </si>
  <si>
    <t>【7.工事完了予定年月日】</t>
    <rPh sb="7" eb="9">
      <t>ヨテイ</t>
    </rPh>
    <phoneticPr fontId="4"/>
  </si>
  <si>
    <t>【計画変更の概要】</t>
    <phoneticPr fontId="4"/>
  </si>
  <si>
    <t>計画変更の概要</t>
    <phoneticPr fontId="4"/>
  </si>
  <si>
    <t>【4.工事監理者】</t>
    <phoneticPr fontId="4"/>
  </si>
  <si>
    <t>【5.建築設備の工事監理に関し意見を聴いた者】</t>
    <rPh sb="8" eb="10">
      <t>コウジ</t>
    </rPh>
    <rPh sb="10" eb="12">
      <t>カンリ</t>
    </rPh>
    <phoneticPr fontId="4"/>
  </si>
  <si>
    <t>（その他の建築設備の工事監理に関し意見を聴いた者）</t>
    <rPh sb="3" eb="4">
      <t>タ</t>
    </rPh>
    <rPh sb="5" eb="7">
      <t>ケンチク</t>
    </rPh>
    <rPh sb="7" eb="9">
      <t>セツビ</t>
    </rPh>
    <rPh sb="10" eb="12">
      <t>コウジ</t>
    </rPh>
    <rPh sb="12" eb="14">
      <t>カンリ</t>
    </rPh>
    <rPh sb="15" eb="16">
      <t>カン</t>
    </rPh>
    <rPh sb="17" eb="19">
      <t>イケン</t>
    </rPh>
    <rPh sb="20" eb="21">
      <t>キ</t>
    </rPh>
    <rPh sb="23" eb="24">
      <t>モノ</t>
    </rPh>
    <phoneticPr fontId="4"/>
  </si>
  <si>
    <t>（代表となる建築設備の工事監理に関し意見を聴いた者）</t>
    <rPh sb="1" eb="3">
      <t>ダイヒョウ</t>
    </rPh>
    <rPh sb="6" eb="8">
      <t>ケンチク</t>
    </rPh>
    <rPh sb="8" eb="10">
      <t>セツビ</t>
    </rPh>
    <rPh sb="11" eb="13">
      <t>コウジ</t>
    </rPh>
    <rPh sb="13" eb="15">
      <t>カンリ</t>
    </rPh>
    <rPh sb="16" eb="17">
      <t>カン</t>
    </rPh>
    <rPh sb="18" eb="20">
      <t>イケン</t>
    </rPh>
    <rPh sb="21" eb="22">
      <t>キ</t>
    </rPh>
    <rPh sb="24" eb="25">
      <t>モノ</t>
    </rPh>
    <phoneticPr fontId="4"/>
  </si>
  <si>
    <t xml:space="preserve"> 確認した設計図書】</t>
    <phoneticPr fontId="4"/>
  </si>
  <si>
    <t>（構造設計一級建築士又は設備設計一級建築士である旨の表示をした者）</t>
    <rPh sb="1" eb="3">
      <t>コウゾウ</t>
    </rPh>
    <rPh sb="3" eb="5">
      <t>セッケイ</t>
    </rPh>
    <rPh sb="5" eb="7">
      <t>イッキュウ</t>
    </rPh>
    <rPh sb="7" eb="10">
      <t>ケンチクシ</t>
    </rPh>
    <rPh sb="10" eb="11">
      <t>マタ</t>
    </rPh>
    <rPh sb="12" eb="16">
      <t>セツビセッケイ</t>
    </rPh>
    <rPh sb="16" eb="18">
      <t>イッキュウ</t>
    </rPh>
    <rPh sb="18" eb="21">
      <t>ケンチクシ</t>
    </rPh>
    <rPh sb="24" eb="25">
      <t>ムネ</t>
    </rPh>
    <rPh sb="26" eb="28">
      <t>ヒョウジ</t>
    </rPh>
    <rPh sb="31" eb="32">
      <t>モノ</t>
    </rPh>
    <phoneticPr fontId="4"/>
  </si>
  <si>
    <t>上記の設計者のうち</t>
    <rPh sb="0" eb="2">
      <t>ジョウキ</t>
    </rPh>
    <rPh sb="3" eb="6">
      <t>セッケイシャ</t>
    </rPh>
    <phoneticPr fontId="4"/>
  </si>
  <si>
    <t>【イ.氏名】</t>
    <phoneticPr fontId="4"/>
  </si>
  <si>
    <t>【ロ.資格】</t>
    <rPh sb="3" eb="5">
      <t>シカク</t>
    </rPh>
    <phoneticPr fontId="4"/>
  </si>
  <si>
    <t>構造設計一級建築士交付</t>
    <rPh sb="0" eb="2">
      <t>コウゾウ</t>
    </rPh>
    <rPh sb="2" eb="4">
      <t>セッケイ</t>
    </rPh>
    <rPh sb="4" eb="6">
      <t>イッキュウ</t>
    </rPh>
    <rPh sb="6" eb="9">
      <t>ケンチクシ</t>
    </rPh>
    <rPh sb="9" eb="11">
      <t>コウフ</t>
    </rPh>
    <phoneticPr fontId="4"/>
  </si>
  <si>
    <t>設備設計一級建築士交付</t>
    <rPh sb="0" eb="2">
      <t>セツビ</t>
    </rPh>
    <rPh sb="2" eb="4">
      <t>セッケイ</t>
    </rPh>
    <rPh sb="4" eb="6">
      <t>イッキュウ</t>
    </rPh>
    <rPh sb="6" eb="9">
      <t>ケンチクシ</t>
    </rPh>
    <rPh sb="9" eb="11">
      <t>コウフ</t>
    </rPh>
    <phoneticPr fontId="4"/>
  </si>
  <si>
    <t>【ヘ.登録番号】</t>
    <rPh sb="3" eb="5">
      <t>トウロク</t>
    </rPh>
    <phoneticPr fontId="4"/>
  </si>
  <si>
    <t>【ト.意見を聞いた設計図書】</t>
    <rPh sb="3" eb="5">
      <t>イケン</t>
    </rPh>
    <rPh sb="6" eb="7">
      <t>キ</t>
    </rPh>
    <rPh sb="9" eb="11">
      <t>セッケイ</t>
    </rPh>
    <rPh sb="11" eb="13">
      <t>トショ</t>
    </rPh>
    <phoneticPr fontId="4"/>
  </si>
  <si>
    <t>１頁</t>
    <rPh sb="1" eb="2">
      <t>ページ</t>
    </rPh>
    <phoneticPr fontId="4"/>
  </si>
  <si>
    <t>２頁</t>
    <rPh sb="1" eb="2">
      <t>ページ</t>
    </rPh>
    <phoneticPr fontId="4"/>
  </si>
  <si>
    <t>３頁</t>
    <rPh sb="1" eb="2">
      <t>ページ</t>
    </rPh>
    <phoneticPr fontId="4"/>
  </si>
  <si>
    <t>４頁</t>
    <rPh sb="1" eb="2">
      <t>ページ</t>
    </rPh>
    <phoneticPr fontId="4"/>
  </si>
  <si>
    <t>５頁</t>
    <rPh sb="1" eb="2">
      <t>ページ</t>
    </rPh>
    <phoneticPr fontId="4"/>
  </si>
  <si>
    <t>６頁</t>
    <rPh sb="1" eb="2">
      <t>ページ</t>
    </rPh>
    <phoneticPr fontId="4"/>
  </si>
  <si>
    <t>７頁</t>
    <rPh sb="1" eb="2">
      <t>ページ</t>
    </rPh>
    <phoneticPr fontId="4"/>
  </si>
  <si>
    <t>建築士法第20条の2第1項の表示をした者</t>
    <phoneticPr fontId="4"/>
  </si>
  <si>
    <t>建築士法第20条の2第3項の表示をした者</t>
    <phoneticPr fontId="4"/>
  </si>
  <si>
    <t>建築士法第20条の3第1項の表示をした者</t>
    <phoneticPr fontId="4"/>
  </si>
  <si>
    <t>建築士法第20条の3第3項の表示をした者</t>
    <phoneticPr fontId="4"/>
  </si>
  <si>
    <t>）登録</t>
    <phoneticPr fontId="4"/>
  </si>
  <si>
    <t>【ト.作成又は</t>
    <rPh sb="3" eb="5">
      <t>サクセイ</t>
    </rPh>
    <rPh sb="5" eb="6">
      <t>マタ</t>
    </rPh>
    <phoneticPr fontId="4"/>
  </si>
  <si>
    <t>【ヘ.登録番号】</t>
    <rPh sb="3" eb="5">
      <t>トウロク</t>
    </rPh>
    <rPh sb="5" eb="7">
      <t>バンゴウ</t>
    </rPh>
    <phoneticPr fontId="4"/>
  </si>
  <si>
    <t>　</t>
    <phoneticPr fontId="4"/>
  </si>
  <si>
    <t>黄色の</t>
    <phoneticPr fontId="4"/>
  </si>
  <si>
    <t>概要書も一緒に印刷します（第三面は別シートを御利用下さい）。</t>
    <rPh sb="0" eb="3">
      <t>ガイヨウショ</t>
    </rPh>
    <rPh sb="4" eb="6">
      <t>イッショ</t>
    </rPh>
    <rPh sb="7" eb="9">
      <t>インサツ</t>
    </rPh>
    <rPh sb="13" eb="14">
      <t>ダイ</t>
    </rPh>
    <rPh sb="14" eb="16">
      <t>サンメン</t>
    </rPh>
    <rPh sb="17" eb="18">
      <t>ベツ</t>
    </rPh>
    <rPh sb="22" eb="25">
      <t>ゴリヨウ</t>
    </rPh>
    <rPh sb="25" eb="26">
      <t>クダ</t>
    </rPh>
    <phoneticPr fontId="4"/>
  </si>
  <si>
    <t>　（他は印刷時に、確認申請書よりリンクします）</t>
    <rPh sb="2" eb="3">
      <t>タ</t>
    </rPh>
    <rPh sb="4" eb="6">
      <t>インサツ</t>
    </rPh>
    <rPh sb="6" eb="7">
      <t>ジ</t>
    </rPh>
    <rPh sb="9" eb="11">
      <t>カクニン</t>
    </rPh>
    <rPh sb="11" eb="14">
      <t>シンセイショ</t>
    </rPh>
    <phoneticPr fontId="4"/>
  </si>
  <si>
    <t>※確認申請書より</t>
    <rPh sb="1" eb="3">
      <t>カクニン</t>
    </rPh>
    <rPh sb="3" eb="6">
      <t>シンセイショ</t>
    </rPh>
    <phoneticPr fontId="4"/>
  </si>
  <si>
    <t>・建築計画概要書</t>
    <rPh sb="1" eb="3">
      <t>ケンチク</t>
    </rPh>
    <rPh sb="3" eb="5">
      <t>ケイカク</t>
    </rPh>
    <rPh sb="5" eb="8">
      <t>ガイヨウショ</t>
    </rPh>
    <phoneticPr fontId="4"/>
  </si>
  <si>
    <t>・中間検査申請書</t>
    <rPh sb="1" eb="3">
      <t>チュウカン</t>
    </rPh>
    <rPh sb="3" eb="5">
      <t>ケンサ</t>
    </rPh>
    <rPh sb="5" eb="8">
      <t>シンセイショ</t>
    </rPh>
    <phoneticPr fontId="4"/>
  </si>
  <si>
    <t>・完了検査申請書</t>
    <rPh sb="1" eb="3">
      <t>カンリョウ</t>
    </rPh>
    <rPh sb="3" eb="5">
      <t>ケンサ</t>
    </rPh>
    <rPh sb="5" eb="8">
      <t>シンセイショ</t>
    </rPh>
    <phoneticPr fontId="4"/>
  </si>
  <si>
    <t>へ、リンクします。</t>
    <phoneticPr fontId="4"/>
  </si>
  <si>
    <t>最初に確認申請書を入力して下さい。</t>
    <rPh sb="0" eb="2">
      <t>サイショ</t>
    </rPh>
    <rPh sb="3" eb="5">
      <t>カクニン</t>
    </rPh>
    <rPh sb="5" eb="7">
      <t>シンセイ</t>
    </rPh>
    <rPh sb="7" eb="8">
      <t>ショ</t>
    </rPh>
    <rPh sb="9" eb="11">
      <t>ニュウリョク</t>
    </rPh>
    <rPh sb="13" eb="14">
      <t>クダ</t>
    </rPh>
    <phoneticPr fontId="4"/>
  </si>
  <si>
    <t>※確認申請書よりリンクしています。</t>
    <rPh sb="1" eb="3">
      <t>カクニン</t>
    </rPh>
    <rPh sb="3" eb="6">
      <t>シンセイショ</t>
    </rPh>
    <phoneticPr fontId="4"/>
  </si>
  <si>
    <t>※計画変更した物件の場合は、</t>
    <rPh sb="1" eb="3">
      <t>ケイカク</t>
    </rPh>
    <rPh sb="3" eb="5">
      <t>ヘンコウ</t>
    </rPh>
    <rPh sb="7" eb="9">
      <t>ブッケン</t>
    </rPh>
    <rPh sb="10" eb="12">
      <t>バアイ</t>
    </rPh>
    <phoneticPr fontId="4"/>
  </si>
  <si>
    <t>←にチェックを入れて下さい。計画変更確認申請書よりリンクします。</t>
    <rPh sb="7" eb="8">
      <t>イ</t>
    </rPh>
    <rPh sb="10" eb="11">
      <t>クダ</t>
    </rPh>
    <rPh sb="14" eb="16">
      <t>ケイカク</t>
    </rPh>
    <rPh sb="16" eb="18">
      <t>ヘンコウ</t>
    </rPh>
    <rPh sb="18" eb="20">
      <t>カクニン</t>
    </rPh>
    <rPh sb="20" eb="23">
      <t>シンセイショ</t>
    </rPh>
    <phoneticPr fontId="4"/>
  </si>
  <si>
    <t>部分を入力して下さい。</t>
    <phoneticPr fontId="4"/>
  </si>
  <si>
    <t>　一般財団法人　石川県建築住宅センター　様</t>
    <rPh sb="20" eb="21">
      <t>サマ</t>
    </rPh>
    <phoneticPr fontId="4"/>
  </si>
  <si>
    <t>※確認申請書より、リンクしています。</t>
    <rPh sb="1" eb="3">
      <t>カクニン</t>
    </rPh>
    <rPh sb="3" eb="5">
      <t>シンセイ</t>
    </rPh>
    <rPh sb="5" eb="6">
      <t>ショ</t>
    </rPh>
    <phoneticPr fontId="4"/>
  </si>
  <si>
    <t>地区計画</t>
    <rPh sb="0" eb="2">
      <t>チク</t>
    </rPh>
    <rPh sb="2" eb="4">
      <t>ケイカク</t>
    </rPh>
    <phoneticPr fontId="4"/>
  </si>
  <si>
    <t>【6.天井】</t>
    <phoneticPr fontId="4"/>
  </si>
  <si>
    <t>【イ.居室の天井の高さ】</t>
  </si>
  <si>
    <t>【イ.居室の天井の高さ】</t>
    <phoneticPr fontId="4"/>
  </si>
  <si>
    <t>【ロ.建築基準法施行令第39条第3項に規定する特定天井】</t>
    <rPh sb="3" eb="5">
      <t>ケンチク</t>
    </rPh>
    <rPh sb="5" eb="8">
      <t>キジュンホウ</t>
    </rPh>
    <rPh sb="8" eb="11">
      <t>セコウレイ</t>
    </rPh>
    <rPh sb="11" eb="12">
      <t>ダイ</t>
    </rPh>
    <rPh sb="14" eb="15">
      <t>ジョウ</t>
    </rPh>
    <rPh sb="15" eb="16">
      <t>ダイ</t>
    </rPh>
    <rPh sb="17" eb="18">
      <t>コウ</t>
    </rPh>
    <rPh sb="19" eb="21">
      <t>キテイ</t>
    </rPh>
    <rPh sb="23" eb="25">
      <t>トクテイ</t>
    </rPh>
    <rPh sb="25" eb="27">
      <t>テンジョウ</t>
    </rPh>
    <phoneticPr fontId="4"/>
  </si>
  <si>
    <t>有</t>
    <rPh sb="0" eb="1">
      <t>ア</t>
    </rPh>
    <phoneticPr fontId="4"/>
  </si>
  <si>
    <t>無</t>
    <rPh sb="0" eb="1">
      <t>ム</t>
    </rPh>
    <phoneticPr fontId="4"/>
  </si>
  <si>
    <t>特定天井に用いる材料の種類並びに当該特定天井の構造及び施工状況</t>
    <rPh sb="0" eb="2">
      <t>トクテイ</t>
    </rPh>
    <rPh sb="2" eb="4">
      <t>テンジョウ</t>
    </rPh>
    <rPh sb="5" eb="6">
      <t>モチ</t>
    </rPh>
    <rPh sb="8" eb="10">
      <t>ザイリョウ</t>
    </rPh>
    <rPh sb="11" eb="13">
      <t>シュルイ</t>
    </rPh>
    <rPh sb="13" eb="14">
      <t>ナラ</t>
    </rPh>
    <rPh sb="16" eb="18">
      <t>トウガイ</t>
    </rPh>
    <rPh sb="18" eb="20">
      <t>トクテイ</t>
    </rPh>
    <rPh sb="20" eb="22">
      <t>テンジョウ</t>
    </rPh>
    <rPh sb="23" eb="25">
      <t>コウゾウ</t>
    </rPh>
    <rPh sb="25" eb="26">
      <t>オヨ</t>
    </rPh>
    <rPh sb="27" eb="29">
      <t>セコウ</t>
    </rPh>
    <rPh sb="29" eb="31">
      <t>ジョウキョウ</t>
    </rPh>
    <phoneticPr fontId="4"/>
  </si>
  <si>
    <t>建築設備に用いる材料の種類及びその照合した内容並びに当該建築材料の構造及び施工状況（区画貫通部の処理状況を含む。）</t>
    <rPh sb="13" eb="14">
      <t>オヨ</t>
    </rPh>
    <rPh sb="23" eb="24">
      <t>ナラ</t>
    </rPh>
    <rPh sb="26" eb="28">
      <t>トウガイ</t>
    </rPh>
    <rPh sb="28" eb="30">
      <t>ケンチク</t>
    </rPh>
    <rPh sb="30" eb="32">
      <t>ザイリョウ</t>
    </rPh>
    <rPh sb="33" eb="35">
      <t>コウゾウ</t>
    </rPh>
    <phoneticPr fontId="4"/>
  </si>
  <si>
    <t>【ハ.エレベーターの昇降路の部分】</t>
    <phoneticPr fontId="4"/>
  </si>
  <si>
    <t>概要書も一緒に印刷します。</t>
    <rPh sb="0" eb="3">
      <t>ガイヨウショ</t>
    </rPh>
    <rPh sb="4" eb="6">
      <t>イッショ</t>
    </rPh>
    <rPh sb="7" eb="9">
      <t>インサツ</t>
    </rPh>
    <phoneticPr fontId="4"/>
  </si>
  <si>
    <t>申請済</t>
    <rPh sb="0" eb="2">
      <t>シンセイ</t>
    </rPh>
    <rPh sb="2" eb="3">
      <t>ズ</t>
    </rPh>
    <phoneticPr fontId="4"/>
  </si>
  <si>
    <t>未申請</t>
    <rPh sb="0" eb="3">
      <t>ミシンセイ</t>
    </rPh>
    <phoneticPr fontId="4"/>
  </si>
  <si>
    <t>申請不要</t>
    <rPh sb="0" eb="2">
      <t>シンセイ</t>
    </rPh>
    <rPh sb="2" eb="4">
      <t>フヨウ</t>
    </rPh>
    <phoneticPr fontId="4"/>
  </si>
  <si>
    <t>（</t>
    <phoneticPr fontId="4"/>
  </si>
  <si>
    <t>）</t>
    <phoneticPr fontId="4"/>
  </si>
  <si>
    <t>（第六面）</t>
    <rPh sb="2" eb="3">
      <t>ロク</t>
    </rPh>
    <phoneticPr fontId="4"/>
  </si>
  <si>
    <t>　【イ.敷地面積】</t>
    <phoneticPr fontId="4"/>
  </si>
  <si>
    <t>　【ロ.用途地域等】</t>
    <phoneticPr fontId="4"/>
  </si>
  <si>
    <t>　【ハ.建築基準法第５２条第１項及び第２項の規定による建築物の容積率】</t>
    <phoneticPr fontId="4"/>
  </si>
  <si>
    <t>　【ホ.敷地面積の合計】</t>
    <phoneticPr fontId="4"/>
  </si>
  <si>
    <t>　【ヘ.敷地に建築可能な延べ面積を敷地面積で除した数値】</t>
    <phoneticPr fontId="4"/>
  </si>
  <si>
    <t>　【ト.敷地に建築可能な建築面積を敷地面積で除した数値】</t>
    <phoneticPr fontId="4"/>
  </si>
  <si>
    <t>　【チ.備考】</t>
    <phoneticPr fontId="4"/>
  </si>
  <si>
    <r>
      <t>【ハ.建築士事務所名】</t>
    </r>
    <r>
      <rPr>
        <sz val="22"/>
        <rFont val="Century"/>
        <family val="1"/>
      </rPr>
      <t/>
    </r>
    <phoneticPr fontId="4"/>
  </si>
  <si>
    <r>
      <t>【ニ.郵便番号】</t>
    </r>
    <r>
      <rPr>
        <sz val="22"/>
        <rFont val="Century"/>
        <family val="1"/>
      </rPr>
      <t/>
    </r>
    <phoneticPr fontId="4"/>
  </si>
  <si>
    <r>
      <t>　【</t>
    </r>
    <r>
      <rPr>
        <sz val="10"/>
        <rFont val="ＭＳ Ｐ明朝"/>
        <family val="1"/>
        <charset val="128"/>
      </rPr>
      <t xml:space="preserve"> </t>
    </r>
    <r>
      <rPr>
        <sz val="22"/>
        <rFont val="ＭＳ Ｐ明朝"/>
        <family val="1"/>
        <charset val="128"/>
      </rPr>
      <t>ト</t>
    </r>
    <r>
      <rPr>
        <sz val="10"/>
        <rFont val="ＭＳ Ｐ明朝"/>
        <family val="1"/>
        <charset val="128"/>
      </rPr>
      <t xml:space="preserve"> </t>
    </r>
    <r>
      <rPr>
        <sz val="22"/>
        <rFont val="ＭＳ Ｐ明朝"/>
        <family val="1"/>
        <charset val="128"/>
      </rPr>
      <t>.敷地に建築可能な建築面積を敷地面積で除した数値】</t>
    </r>
    <phoneticPr fontId="4"/>
  </si>
  <si>
    <t>※他の建築主（別紙記載）が無い場合は、不要です。</t>
    <rPh sb="1" eb="2">
      <t>タ</t>
    </rPh>
    <rPh sb="3" eb="5">
      <t>ケンチク</t>
    </rPh>
    <rPh sb="5" eb="6">
      <t>シュ</t>
    </rPh>
    <rPh sb="13" eb="14">
      <t>ナ</t>
    </rPh>
    <rPh sb="15" eb="17">
      <t>バアイ</t>
    </rPh>
    <rPh sb="19" eb="21">
      <t>フヨウ</t>
    </rPh>
    <phoneticPr fontId="4"/>
  </si>
  <si>
    <r>
      <t>【ハ.郵便番号】</t>
    </r>
    <r>
      <rPr>
        <sz val="22"/>
        <rFont val="Century"/>
        <family val="1"/>
      </rPr>
      <t/>
    </r>
    <phoneticPr fontId="4"/>
  </si>
  <si>
    <r>
      <t>【ハ.建築士事務所名】</t>
    </r>
    <r>
      <rPr>
        <sz val="22"/>
        <rFont val="Century"/>
        <family val="1"/>
      </rPr>
      <t/>
    </r>
    <phoneticPr fontId="4"/>
  </si>
  <si>
    <r>
      <t>【ニ.郵便番号】</t>
    </r>
    <r>
      <rPr>
        <sz val="22"/>
        <rFont val="Century"/>
        <family val="1"/>
      </rPr>
      <t/>
    </r>
    <phoneticPr fontId="4"/>
  </si>
  <si>
    <r>
      <t>【ハ.郵便番号】</t>
    </r>
    <r>
      <rPr>
        <sz val="22"/>
        <rFont val="Century"/>
        <family val="1"/>
      </rPr>
      <t/>
    </r>
    <phoneticPr fontId="4"/>
  </si>
  <si>
    <t>他の建築主（別紙記載）が無い場合は、不要です。</t>
    <rPh sb="0" eb="1">
      <t>タ</t>
    </rPh>
    <rPh sb="2" eb="4">
      <t>ケンチク</t>
    </rPh>
    <rPh sb="4" eb="5">
      <t>シュ</t>
    </rPh>
    <rPh sb="6" eb="8">
      <t>ベッシ</t>
    </rPh>
    <rPh sb="8" eb="10">
      <t>キサイ</t>
    </rPh>
    <rPh sb="12" eb="13">
      <t>ナ</t>
    </rPh>
    <rPh sb="14" eb="16">
      <t>バアイ</t>
    </rPh>
    <rPh sb="18" eb="20">
      <t>フヨウ</t>
    </rPh>
    <phoneticPr fontId="4"/>
  </si>
  <si>
    <r>
      <t>【ハ.郵便番号】</t>
    </r>
    <r>
      <rPr>
        <sz val="22"/>
        <rFont val="Century"/>
        <family val="1"/>
      </rPr>
      <t/>
    </r>
    <phoneticPr fontId="4"/>
  </si>
  <si>
    <r>
      <t>【ハ.建築士事務所名】</t>
    </r>
    <r>
      <rPr>
        <sz val="22"/>
        <rFont val="Century"/>
        <family val="1"/>
      </rPr>
      <t/>
    </r>
    <phoneticPr fontId="4"/>
  </si>
  <si>
    <r>
      <t>【ニ.郵便番号】</t>
    </r>
    <r>
      <rPr>
        <sz val="22"/>
        <rFont val="Century"/>
        <family val="1"/>
      </rPr>
      <t/>
    </r>
    <phoneticPr fontId="4"/>
  </si>
  <si>
    <t>※他の建築主（別紙記載）が無い場合は、不要です。</t>
    <rPh sb="1" eb="2">
      <t>タ</t>
    </rPh>
    <rPh sb="3" eb="5">
      <t>ケンチク</t>
    </rPh>
    <rPh sb="5" eb="6">
      <t>シュ</t>
    </rPh>
    <rPh sb="7" eb="9">
      <t>ベッシ</t>
    </rPh>
    <rPh sb="9" eb="11">
      <t>キサイ</t>
    </rPh>
    <rPh sb="13" eb="14">
      <t>ナ</t>
    </rPh>
    <rPh sb="15" eb="17">
      <t>バアイ</t>
    </rPh>
    <rPh sb="19" eb="21">
      <t>フヨウ</t>
    </rPh>
    <phoneticPr fontId="4"/>
  </si>
  <si>
    <r>
      <t>【ハ.郵便番号】</t>
    </r>
    <r>
      <rPr>
        <sz val="22"/>
        <rFont val="Century"/>
        <family val="1"/>
      </rPr>
      <t/>
    </r>
    <phoneticPr fontId="4"/>
  </si>
  <si>
    <r>
      <t>【ハ.建築士事務所名】</t>
    </r>
    <r>
      <rPr>
        <sz val="22"/>
        <rFont val="Century"/>
        <family val="1"/>
      </rPr>
      <t/>
    </r>
    <phoneticPr fontId="4"/>
  </si>
  <si>
    <r>
      <t>【ニ.郵便番号】</t>
    </r>
    <r>
      <rPr>
        <sz val="22"/>
        <rFont val="Century"/>
        <family val="1"/>
      </rPr>
      <t/>
    </r>
    <phoneticPr fontId="4"/>
  </si>
  <si>
    <t>該当なし</t>
    <rPh sb="0" eb="2">
      <t>ガイトウ</t>
    </rPh>
    <phoneticPr fontId="4"/>
  </si>
  <si>
    <t>審査の特例の適用の有無】</t>
    <phoneticPr fontId="4"/>
  </si>
  <si>
    <t>【7.構造計算適合性判定の申請】</t>
    <rPh sb="3" eb="5">
      <t>コウゾウ</t>
    </rPh>
    <rPh sb="5" eb="7">
      <t>ケイサン</t>
    </rPh>
    <rPh sb="7" eb="9">
      <t>テキゴウ</t>
    </rPh>
    <rPh sb="9" eb="10">
      <t>セイ</t>
    </rPh>
    <rPh sb="10" eb="12">
      <t>ハンテイ</t>
    </rPh>
    <rPh sb="13" eb="15">
      <t>シンセイ</t>
    </rPh>
    <phoneticPr fontId="4"/>
  </si>
  <si>
    <t>　←にチェックを入れて下さい。計画変更確認申請書よりリンクします。</t>
    <rPh sb="8" eb="9">
      <t>イ</t>
    </rPh>
    <rPh sb="11" eb="12">
      <t>クダ</t>
    </rPh>
    <rPh sb="15" eb="17">
      <t>ケイカク</t>
    </rPh>
    <rPh sb="17" eb="19">
      <t>ヘンコウ</t>
    </rPh>
    <rPh sb="19" eb="21">
      <t>カクニン</t>
    </rPh>
    <rPh sb="21" eb="24">
      <t>シンセイショ</t>
    </rPh>
    <phoneticPr fontId="4"/>
  </si>
  <si>
    <t>建築基準法施行令第136条の2の11第1号イ</t>
    <phoneticPr fontId="4"/>
  </si>
  <si>
    <t>建築基準法施行令第136条の2の11第1号ロ</t>
    <phoneticPr fontId="4"/>
  </si>
  <si>
    <t>【9.備考】（建築物の名称又は工事名、フリガナ）</t>
    <phoneticPr fontId="4"/>
  </si>
  <si>
    <r>
      <t>【申請棟数】</t>
    </r>
    <r>
      <rPr>
        <sz val="10.5"/>
        <rFont val="Century"/>
        <family val="1"/>
      </rPr>
      <t/>
    </r>
    <phoneticPr fontId="4"/>
  </si>
  <si>
    <r>
      <t>【ハ.郵便番号】</t>
    </r>
    <r>
      <rPr>
        <sz val="22"/>
        <rFont val="Century"/>
        <family val="1"/>
      </rPr>
      <t/>
    </r>
    <phoneticPr fontId="4"/>
  </si>
  <si>
    <r>
      <t>【ハ.建築士事務所名】</t>
    </r>
    <r>
      <rPr>
        <sz val="22"/>
        <rFont val="Century"/>
        <family val="1"/>
      </rPr>
      <t/>
    </r>
    <phoneticPr fontId="4"/>
  </si>
  <si>
    <r>
      <t>【ニ.郵便番号】</t>
    </r>
    <r>
      <rPr>
        <sz val="22"/>
        <rFont val="Century"/>
        <family val="1"/>
      </rPr>
      <t/>
    </r>
    <phoneticPr fontId="4"/>
  </si>
  <si>
    <r>
      <t>【ハ.建築士事務所名】</t>
    </r>
    <r>
      <rPr>
        <sz val="22"/>
        <rFont val="Century"/>
        <family val="1"/>
      </rPr>
      <t/>
    </r>
    <phoneticPr fontId="4"/>
  </si>
  <si>
    <r>
      <t>【ニ.郵便番号】</t>
    </r>
    <r>
      <rPr>
        <sz val="22"/>
        <rFont val="Century"/>
        <family val="1"/>
      </rPr>
      <t/>
    </r>
    <phoneticPr fontId="4"/>
  </si>
  <si>
    <r>
      <t>　【</t>
    </r>
    <r>
      <rPr>
        <sz val="10"/>
        <rFont val="ＭＳ Ｐ明朝"/>
        <family val="1"/>
        <charset val="128"/>
      </rPr>
      <t xml:space="preserve"> </t>
    </r>
    <r>
      <rPr>
        <sz val="22"/>
        <rFont val="ＭＳ Ｐ明朝"/>
        <family val="1"/>
        <charset val="128"/>
      </rPr>
      <t>ト</t>
    </r>
    <r>
      <rPr>
        <sz val="10"/>
        <rFont val="ＭＳ Ｐ明朝"/>
        <family val="1"/>
        <charset val="128"/>
      </rPr>
      <t xml:space="preserve"> </t>
    </r>
    <r>
      <rPr>
        <sz val="22"/>
        <rFont val="ＭＳ Ｐ明朝"/>
        <family val="1"/>
        <charset val="128"/>
      </rPr>
      <t>.敷地に建築可能な建築面積を敷地面積で除した数値】</t>
    </r>
    <phoneticPr fontId="4"/>
  </si>
  <si>
    <t>【9.備考】（建築物の名称又は工事名、フリガナ）</t>
    <phoneticPr fontId="4"/>
  </si>
  <si>
    <t>【9.備考】（建築物の名称又は工事名、フリガナ）</t>
    <phoneticPr fontId="4"/>
  </si>
  <si>
    <t>【8.建築物エネルギー消費性能確保計画の提出】</t>
    <rPh sb="3" eb="5">
      <t>ケンチク</t>
    </rPh>
    <rPh sb="5" eb="6">
      <t>ブツ</t>
    </rPh>
    <rPh sb="11" eb="13">
      <t>ショウヒ</t>
    </rPh>
    <rPh sb="13" eb="15">
      <t>セイノウ</t>
    </rPh>
    <rPh sb="15" eb="17">
      <t>カクホ</t>
    </rPh>
    <rPh sb="17" eb="19">
      <t>ケイカク</t>
    </rPh>
    <rPh sb="20" eb="22">
      <t>テイシュツ</t>
    </rPh>
    <phoneticPr fontId="4"/>
  </si>
  <si>
    <t>提出済</t>
    <rPh sb="0" eb="2">
      <t>テイシュツ</t>
    </rPh>
    <rPh sb="2" eb="3">
      <t>スミ</t>
    </rPh>
    <phoneticPr fontId="4"/>
  </si>
  <si>
    <t>未提出</t>
    <rPh sb="0" eb="1">
      <t>ミ</t>
    </rPh>
    <rPh sb="1" eb="3">
      <t>テイシュツ</t>
    </rPh>
    <phoneticPr fontId="4"/>
  </si>
  <si>
    <t>提出不要</t>
    <rPh sb="0" eb="2">
      <t>テイシュツ</t>
    </rPh>
    <rPh sb="2" eb="4">
      <t>フヨウ</t>
    </rPh>
    <phoneticPr fontId="4"/>
  </si>
  <si>
    <t>【ロ.地階の住宅又は老人ホーム等の部分】</t>
    <rPh sb="8" eb="9">
      <t>マタ</t>
    </rPh>
    <rPh sb="10" eb="12">
      <t>ロウジン</t>
    </rPh>
    <rPh sb="15" eb="16">
      <t>ナド</t>
    </rPh>
    <phoneticPr fontId="4"/>
  </si>
  <si>
    <t>【ニ.共同住宅又は老人ホーム等の共用の廊下等の部分】</t>
    <rPh sb="7" eb="8">
      <t>マタ</t>
    </rPh>
    <rPh sb="9" eb="11">
      <t>ロウジン</t>
    </rPh>
    <rPh sb="14" eb="15">
      <t>ナド</t>
    </rPh>
    <phoneticPr fontId="4"/>
  </si>
  <si>
    <t>【申請建築物の構造】</t>
    <rPh sb="1" eb="3">
      <t>シンセイ</t>
    </rPh>
    <phoneticPr fontId="4"/>
  </si>
  <si>
    <t>【申請建築物の階数】</t>
    <rPh sb="1" eb="3">
      <t>シンセイ</t>
    </rPh>
    <phoneticPr fontId="4"/>
  </si>
  <si>
    <r>
      <t>確認申請時より</t>
    </r>
    <r>
      <rPr>
        <b/>
        <u/>
        <sz val="24"/>
        <rFont val="ＭＳ Ｐ明朝"/>
        <family val="1"/>
        <charset val="128"/>
      </rPr>
      <t/>
    </r>
    <rPh sb="0" eb="2">
      <t>カクニン</t>
    </rPh>
    <rPh sb="2" eb="5">
      <t>シンセイジ</t>
    </rPh>
    <phoneticPr fontId="4"/>
  </si>
  <si>
    <t>【ロ.地階の住宅又は老人ホーム等の部分】</t>
    <phoneticPr fontId="4"/>
  </si>
  <si>
    <t>【ニ.共同住宅又は老人ホーム等の共用の廊下等の部分】</t>
    <phoneticPr fontId="4"/>
  </si>
  <si>
    <t>【ニ.共同住宅又は老人ホーム等の共用の廊下等の部分】</t>
    <phoneticPr fontId="4"/>
  </si>
  <si>
    <t>青色の部分</t>
    <rPh sb="0" eb="2">
      <t>アオイロ</t>
    </rPh>
    <rPh sb="3" eb="5">
      <t>ブブン</t>
    </rPh>
    <phoneticPr fontId="4"/>
  </si>
  <si>
    <t xml:space="preserve"> で変更になった個所、及び </t>
    <rPh sb="8" eb="10">
      <t>カショ</t>
    </rPh>
    <phoneticPr fontId="4"/>
  </si>
  <si>
    <t xml:space="preserve"> で変更になった部分を入力してください。</t>
    <rPh sb="8" eb="10">
      <t>ブブン</t>
    </rPh>
    <rPh sb="11" eb="13">
      <t>ニュウリョク</t>
    </rPh>
    <phoneticPr fontId="4"/>
  </si>
  <si>
    <t>令和</t>
  </si>
  <si>
    <t>令和</t>
    <rPh sb="0" eb="1">
      <t>レイ</t>
    </rPh>
    <rPh sb="1" eb="2">
      <t>ワ</t>
    </rPh>
    <phoneticPr fontId="4"/>
  </si>
  <si>
    <t>令和</t>
    <phoneticPr fontId="4"/>
  </si>
  <si>
    <t>令和</t>
    <rPh sb="0" eb="1">
      <t>レイ</t>
    </rPh>
    <rPh sb="1" eb="2">
      <t>ワ</t>
    </rPh>
    <phoneticPr fontId="4"/>
  </si>
  <si>
    <t>一般財団法人　石川県建築住宅センター　理事長</t>
    <phoneticPr fontId="4"/>
  </si>
  <si>
    <t>建築主、設置者又は築造主等の概要</t>
    <rPh sb="4" eb="7">
      <t>セッチシャ</t>
    </rPh>
    <rPh sb="7" eb="8">
      <t>マタ</t>
    </rPh>
    <rPh sb="9" eb="11">
      <t>チクゾウ</t>
    </rPh>
    <rPh sb="11" eb="12">
      <t>ヌシ</t>
    </rPh>
    <phoneticPr fontId="4"/>
  </si>
  <si>
    <t>【1.建築主、設置者又は築造主】</t>
    <phoneticPr fontId="4"/>
  </si>
  <si>
    <t>建築主、設置者又は築造主の概要</t>
    <rPh sb="4" eb="7">
      <t>セッチシャ</t>
    </rPh>
    <rPh sb="7" eb="8">
      <t>マタ</t>
    </rPh>
    <rPh sb="9" eb="11">
      <t>チクゾウ</t>
    </rPh>
    <rPh sb="11" eb="12">
      <t>ヌシ</t>
    </rPh>
    <rPh sb="13" eb="15">
      <t>ガイヨウ</t>
    </rPh>
    <phoneticPr fontId="4"/>
  </si>
  <si>
    <t>【1.建築主、設置者又は築造主】</t>
    <rPh sb="7" eb="10">
      <t>セッチシャ</t>
    </rPh>
    <rPh sb="10" eb="11">
      <t>マタ</t>
    </rPh>
    <rPh sb="12" eb="14">
      <t>チクゾウ</t>
    </rPh>
    <rPh sb="14" eb="15">
      <t>ヌシ</t>
    </rPh>
    <phoneticPr fontId="4"/>
  </si>
  <si>
    <t>【へ.登録番号】</t>
    <rPh sb="3" eb="5">
      <t>トウロク</t>
    </rPh>
    <phoneticPr fontId="4"/>
  </si>
  <si>
    <t>第四号様式（第一条の三、第三条、第三条の三関係）　（A4）</t>
    <rPh sb="1" eb="2">
      <t>ヨン</t>
    </rPh>
    <rPh sb="7" eb="8">
      <t>イチ</t>
    </rPh>
    <rPh sb="10" eb="11">
      <t>サン</t>
    </rPh>
    <rPh sb="12" eb="13">
      <t>ダイ</t>
    </rPh>
    <rPh sb="13" eb="15">
      <t>サンジョウ</t>
    </rPh>
    <rPh sb="16" eb="17">
      <t>ダイ</t>
    </rPh>
    <rPh sb="17" eb="19">
      <t>サンジョウ</t>
    </rPh>
    <rPh sb="20" eb="21">
      <t>サン</t>
    </rPh>
    <phoneticPr fontId="4"/>
  </si>
  <si>
    <t>第十九号様式（第四条、第四条の四の二関係）　（A4）</t>
    <phoneticPr fontId="4"/>
  </si>
  <si>
    <t>第二十六号様式（第四条の八、第四条の十一の二関係）　（A4）</t>
    <rPh sb="1" eb="4">
      <t>２６</t>
    </rPh>
    <rPh sb="8" eb="9">
      <t>ダイ</t>
    </rPh>
    <rPh sb="9" eb="10">
      <t>４</t>
    </rPh>
    <rPh sb="10" eb="11">
      <t>ジョウ</t>
    </rPh>
    <rPh sb="12" eb="13">
      <t>ハチ</t>
    </rPh>
    <rPh sb="14" eb="15">
      <t>ダイ</t>
    </rPh>
    <rPh sb="15" eb="17">
      <t>ヨンジョウ</t>
    </rPh>
    <rPh sb="18" eb="20">
      <t>ジュウイチ</t>
    </rPh>
    <rPh sb="21" eb="22">
      <t>ニ</t>
    </rPh>
    <rPh sb="22" eb="24">
      <t>カンケイ</t>
    </rPh>
    <phoneticPr fontId="4"/>
  </si>
  <si>
    <t>第二号様式（第一条の三、第三条、第三条の三関係）　（A4）</t>
    <rPh sb="1" eb="2">
      <t>ニ</t>
    </rPh>
    <rPh sb="6" eb="7">
      <t>ダイ</t>
    </rPh>
    <rPh sb="7" eb="8">
      <t>イチ</t>
    </rPh>
    <rPh sb="8" eb="9">
      <t>ジョウ</t>
    </rPh>
    <rPh sb="10" eb="11">
      <t>サン</t>
    </rPh>
    <rPh sb="12" eb="13">
      <t>ダイ</t>
    </rPh>
    <rPh sb="13" eb="14">
      <t>サン</t>
    </rPh>
    <rPh sb="14" eb="15">
      <t>ジョウ</t>
    </rPh>
    <rPh sb="16" eb="17">
      <t>ダイ</t>
    </rPh>
    <rPh sb="17" eb="19">
      <t>サンジョウ</t>
    </rPh>
    <rPh sb="20" eb="21">
      <t>サン</t>
    </rPh>
    <phoneticPr fontId="4"/>
  </si>
  <si>
    <t>【4.建築設備の設計に関し意見を聴いた者】</t>
    <rPh sb="8" eb="10">
      <t>セッケイ</t>
    </rPh>
    <phoneticPr fontId="4"/>
  </si>
  <si>
    <t>（代表となる建築設備の設計に関し意見を聞いた者）</t>
    <rPh sb="1" eb="3">
      <t>ダイヒョウ</t>
    </rPh>
    <rPh sb="6" eb="8">
      <t>ケンチク</t>
    </rPh>
    <rPh sb="8" eb="10">
      <t>セツビ</t>
    </rPh>
    <rPh sb="11" eb="13">
      <t>セッケイ</t>
    </rPh>
    <rPh sb="14" eb="15">
      <t>カン</t>
    </rPh>
    <rPh sb="16" eb="18">
      <t>イケン</t>
    </rPh>
    <rPh sb="19" eb="20">
      <t>キ</t>
    </rPh>
    <rPh sb="22" eb="23">
      <t>モノ</t>
    </rPh>
    <phoneticPr fontId="4"/>
  </si>
  <si>
    <t>（その他の建築設備の設計に関し意見を聞いた者）</t>
    <rPh sb="3" eb="4">
      <t>タ</t>
    </rPh>
    <rPh sb="5" eb="7">
      <t>ケンチク</t>
    </rPh>
    <rPh sb="7" eb="9">
      <t>セツビ</t>
    </rPh>
    <rPh sb="10" eb="12">
      <t>セッケイ</t>
    </rPh>
    <rPh sb="13" eb="14">
      <t>カン</t>
    </rPh>
    <rPh sb="15" eb="17">
      <t>イケン</t>
    </rPh>
    <rPh sb="18" eb="19">
      <t>キ</t>
    </rPh>
    <rPh sb="21" eb="22">
      <t>モノ</t>
    </rPh>
    <phoneticPr fontId="4"/>
  </si>
  <si>
    <t>　【ニ.建築基準法第５３条第１項の規定による建築物の建蔽率】</t>
    <rPh sb="26" eb="28">
      <t>ケンペイ</t>
    </rPh>
    <phoneticPr fontId="4"/>
  </si>
  <si>
    <t>開発行為の許可、検査済</t>
    <rPh sb="0" eb="2">
      <t>カイハツ</t>
    </rPh>
    <rPh sb="2" eb="4">
      <t>コウイ</t>
    </rPh>
    <rPh sb="5" eb="7">
      <t>キョカ</t>
    </rPh>
    <rPh sb="8" eb="10">
      <t>ケンサ</t>
    </rPh>
    <rPh sb="10" eb="11">
      <t>ズ</t>
    </rPh>
    <phoneticPr fontId="4"/>
  </si>
  <si>
    <t>【10.建築設備の種類】</t>
    <phoneticPr fontId="4"/>
  </si>
  <si>
    <t>【9.高　さ】</t>
    <phoneticPr fontId="4"/>
  </si>
  <si>
    <t>【8.階　数】</t>
    <phoneticPr fontId="4"/>
  </si>
  <si>
    <t>【11.確認の特例】</t>
    <phoneticPr fontId="4"/>
  </si>
  <si>
    <t>【12.床面積】</t>
    <phoneticPr fontId="4"/>
  </si>
  <si>
    <t>【13.屋根】</t>
    <phoneticPr fontId="4"/>
  </si>
  <si>
    <t>【14.外壁】</t>
    <phoneticPr fontId="4"/>
  </si>
  <si>
    <t>【15.軒裏】</t>
    <phoneticPr fontId="4"/>
  </si>
  <si>
    <t>【16.居室の床の高さ】</t>
    <phoneticPr fontId="4"/>
  </si>
  <si>
    <t>【17.便所の種類】</t>
    <phoneticPr fontId="4"/>
  </si>
  <si>
    <t>【18.その他必要な事項】</t>
    <phoneticPr fontId="4"/>
  </si>
  <si>
    <t>【19.備考】</t>
    <phoneticPr fontId="4"/>
  </si>
  <si>
    <t>【5.主要構造部】</t>
    <rPh sb="3" eb="5">
      <t>シュヨウ</t>
    </rPh>
    <rPh sb="5" eb="7">
      <t>コウゾウ</t>
    </rPh>
    <rPh sb="7" eb="8">
      <t>ブ</t>
    </rPh>
    <phoneticPr fontId="4"/>
  </si>
  <si>
    <t>準耐火構造</t>
    <rPh sb="0" eb="1">
      <t>ジュン</t>
    </rPh>
    <rPh sb="1" eb="3">
      <t>タイカ</t>
    </rPh>
    <rPh sb="3" eb="5">
      <t>コウゾウ</t>
    </rPh>
    <phoneticPr fontId="4"/>
  </si>
  <si>
    <t>準耐火構造と同等の準耐火性能を有する構造（ロ－１）</t>
    <rPh sb="0" eb="1">
      <t>ジュン</t>
    </rPh>
    <rPh sb="1" eb="3">
      <t>タイカ</t>
    </rPh>
    <rPh sb="3" eb="5">
      <t>コウゾウ</t>
    </rPh>
    <rPh sb="6" eb="8">
      <t>ドウトウ</t>
    </rPh>
    <rPh sb="9" eb="10">
      <t>ジュン</t>
    </rPh>
    <rPh sb="10" eb="12">
      <t>タイカ</t>
    </rPh>
    <rPh sb="12" eb="14">
      <t>セイノウ</t>
    </rPh>
    <rPh sb="15" eb="16">
      <t>ユウ</t>
    </rPh>
    <rPh sb="18" eb="20">
      <t>コウゾウ</t>
    </rPh>
    <phoneticPr fontId="4"/>
  </si>
  <si>
    <t>準耐火構造と同等の準耐火性能を有する構造（ロ－２）</t>
    <rPh sb="0" eb="1">
      <t>ジュン</t>
    </rPh>
    <rPh sb="1" eb="3">
      <t>タイカ</t>
    </rPh>
    <rPh sb="3" eb="5">
      <t>コウゾウ</t>
    </rPh>
    <rPh sb="6" eb="8">
      <t>ドウトウ</t>
    </rPh>
    <rPh sb="9" eb="10">
      <t>ジュン</t>
    </rPh>
    <rPh sb="10" eb="12">
      <t>タイカ</t>
    </rPh>
    <rPh sb="12" eb="14">
      <t>セイノウ</t>
    </rPh>
    <rPh sb="15" eb="16">
      <t>ユウ</t>
    </rPh>
    <rPh sb="18" eb="20">
      <t>コウゾウ</t>
    </rPh>
    <phoneticPr fontId="4"/>
  </si>
  <si>
    <t>【6.建築基準法第21条及び第27条の規定の適用】</t>
    <rPh sb="3" eb="5">
      <t>ケンチク</t>
    </rPh>
    <rPh sb="5" eb="8">
      <t>キジュンホウ</t>
    </rPh>
    <rPh sb="8" eb="9">
      <t>ダイ</t>
    </rPh>
    <rPh sb="11" eb="12">
      <t>ジョウ</t>
    </rPh>
    <rPh sb="12" eb="13">
      <t>オヨ</t>
    </rPh>
    <rPh sb="14" eb="15">
      <t>ダイ</t>
    </rPh>
    <rPh sb="17" eb="18">
      <t>ジョウ</t>
    </rPh>
    <rPh sb="19" eb="21">
      <t>キテイ</t>
    </rPh>
    <rPh sb="22" eb="24">
      <t>テキヨウ</t>
    </rPh>
    <phoneticPr fontId="4"/>
  </si>
  <si>
    <t>建築基準法施行令第109条の5第１号に掲げる基準に適合する構造</t>
    <rPh sb="0" eb="2">
      <t>ケンチク</t>
    </rPh>
    <rPh sb="2" eb="5">
      <t>キジュンホウ</t>
    </rPh>
    <rPh sb="5" eb="8">
      <t>シコウレイ</t>
    </rPh>
    <rPh sb="8" eb="9">
      <t>ダイ</t>
    </rPh>
    <rPh sb="12" eb="13">
      <t>ジョウ</t>
    </rPh>
    <rPh sb="15" eb="16">
      <t>ダイ</t>
    </rPh>
    <rPh sb="17" eb="18">
      <t>ゴウ</t>
    </rPh>
    <rPh sb="19" eb="20">
      <t>カカ</t>
    </rPh>
    <rPh sb="22" eb="24">
      <t>キジュン</t>
    </rPh>
    <rPh sb="25" eb="27">
      <t>テキゴウ</t>
    </rPh>
    <rPh sb="29" eb="31">
      <t>コウゾウ</t>
    </rPh>
    <phoneticPr fontId="4"/>
  </si>
  <si>
    <t>建築基準法施行令第110条第1号に掲げる基準に適合する構造</t>
    <rPh sb="0" eb="2">
      <t>ケンチク</t>
    </rPh>
    <rPh sb="2" eb="5">
      <t>キジュンホウ</t>
    </rPh>
    <rPh sb="5" eb="8">
      <t>シコウレイ</t>
    </rPh>
    <rPh sb="8" eb="9">
      <t>ダイ</t>
    </rPh>
    <rPh sb="12" eb="13">
      <t>ジョウ</t>
    </rPh>
    <rPh sb="13" eb="14">
      <t>ダイ</t>
    </rPh>
    <rPh sb="15" eb="16">
      <t>ゴウ</t>
    </rPh>
    <rPh sb="17" eb="18">
      <t>カカ</t>
    </rPh>
    <rPh sb="20" eb="22">
      <t>キジュン</t>
    </rPh>
    <rPh sb="23" eb="25">
      <t>テキゴウ</t>
    </rPh>
    <rPh sb="27" eb="29">
      <t>コウゾウ</t>
    </rPh>
    <phoneticPr fontId="4"/>
  </si>
  <si>
    <t>延焼防止建築物</t>
    <rPh sb="0" eb="2">
      <t>エンショウ</t>
    </rPh>
    <rPh sb="2" eb="4">
      <t>ボウシ</t>
    </rPh>
    <rPh sb="4" eb="7">
      <t>ケンチクブツ</t>
    </rPh>
    <phoneticPr fontId="4"/>
  </si>
  <si>
    <t>準延焼防止建築物</t>
    <rPh sb="0" eb="1">
      <t>ジュン</t>
    </rPh>
    <rPh sb="1" eb="3">
      <t>エンショウ</t>
    </rPh>
    <rPh sb="3" eb="5">
      <t>ボウシ</t>
    </rPh>
    <rPh sb="5" eb="8">
      <t>ケンチクブツ</t>
    </rPh>
    <phoneticPr fontId="4"/>
  </si>
  <si>
    <t>（第四面）の2</t>
    <rPh sb="2" eb="3">
      <t>ヨン</t>
    </rPh>
    <phoneticPr fontId="4"/>
  </si>
  <si>
    <t>８頁</t>
    <rPh sb="1" eb="2">
      <t>ページ</t>
    </rPh>
    <phoneticPr fontId="4"/>
  </si>
  <si>
    <t>【4.建築設備の設計に関し意見を聴いた者】</t>
    <phoneticPr fontId="4"/>
  </si>
  <si>
    <t>（代表となる建築設備の設計に関し意見を聞いた者）</t>
    <rPh sb="1" eb="3">
      <t>ダイヒョウ</t>
    </rPh>
    <rPh sb="6" eb="8">
      <t>ケンチク</t>
    </rPh>
    <rPh sb="8" eb="10">
      <t>セツビ</t>
    </rPh>
    <rPh sb="14" eb="15">
      <t>カン</t>
    </rPh>
    <rPh sb="16" eb="18">
      <t>イケン</t>
    </rPh>
    <rPh sb="19" eb="20">
      <t>キ</t>
    </rPh>
    <rPh sb="22" eb="23">
      <t>モノ</t>
    </rPh>
    <phoneticPr fontId="4"/>
  </si>
  <si>
    <t>（その他の建築設備の設計に関し意見を聞いた者）</t>
    <rPh sb="3" eb="4">
      <t>タ</t>
    </rPh>
    <rPh sb="5" eb="7">
      <t>ケンチク</t>
    </rPh>
    <rPh sb="7" eb="9">
      <t>セツビ</t>
    </rPh>
    <rPh sb="13" eb="14">
      <t>カン</t>
    </rPh>
    <rPh sb="15" eb="17">
      <t>イケン</t>
    </rPh>
    <rPh sb="18" eb="19">
      <t>キ</t>
    </rPh>
    <rPh sb="21" eb="22">
      <t>モノ</t>
    </rPh>
    <phoneticPr fontId="4"/>
  </si>
  <si>
    <t>第三号様式（第一条の三、第三条、第三条の三、第三条の四、第三条の七、第三条の十、第六条の三、第十一条の四関係）　（A4）</t>
    <rPh sb="0" eb="1">
      <t>ダイ</t>
    </rPh>
    <rPh sb="1" eb="3">
      <t>サンゴウ</t>
    </rPh>
    <rPh sb="3" eb="5">
      <t>ヨウシキ</t>
    </rPh>
    <rPh sb="6" eb="7">
      <t>ダイ</t>
    </rPh>
    <rPh sb="7" eb="9">
      <t>イチジョウ</t>
    </rPh>
    <rPh sb="10" eb="11">
      <t>サン</t>
    </rPh>
    <rPh sb="12" eb="13">
      <t>ダイ</t>
    </rPh>
    <rPh sb="13" eb="15">
      <t>サンジョウ</t>
    </rPh>
    <rPh sb="16" eb="17">
      <t>ダイ</t>
    </rPh>
    <rPh sb="17" eb="19">
      <t>サンジョウ</t>
    </rPh>
    <rPh sb="20" eb="21">
      <t>サン</t>
    </rPh>
    <rPh sb="22" eb="23">
      <t>ダイ</t>
    </rPh>
    <rPh sb="23" eb="25">
      <t>サンジョウ</t>
    </rPh>
    <rPh sb="26" eb="27">
      <t>ヨン</t>
    </rPh>
    <rPh sb="28" eb="29">
      <t>ダイ</t>
    </rPh>
    <rPh sb="29" eb="31">
      <t>サンジョウ</t>
    </rPh>
    <rPh sb="32" eb="33">
      <t>ナナ</t>
    </rPh>
    <rPh sb="34" eb="35">
      <t>ダイ</t>
    </rPh>
    <rPh sb="35" eb="37">
      <t>サンジョウ</t>
    </rPh>
    <rPh sb="38" eb="39">
      <t>ジュウ</t>
    </rPh>
    <rPh sb="40" eb="41">
      <t>ダイ</t>
    </rPh>
    <rPh sb="41" eb="43">
      <t>ロクジョウ</t>
    </rPh>
    <rPh sb="44" eb="45">
      <t>サン</t>
    </rPh>
    <rPh sb="46" eb="47">
      <t>ダイ</t>
    </rPh>
    <rPh sb="47" eb="49">
      <t>ジュウイチ</t>
    </rPh>
    <rPh sb="49" eb="50">
      <t>ジョウ</t>
    </rPh>
    <rPh sb="51" eb="52">
      <t>ヨン</t>
    </rPh>
    <rPh sb="52" eb="54">
      <t>カンケイ</t>
    </rPh>
    <phoneticPr fontId="4"/>
  </si>
  <si>
    <t>【4.建築設備の設計に関し意見を聴いた者】</t>
    <rPh sb="8" eb="10">
      <t>セッケイ</t>
    </rPh>
    <phoneticPr fontId="4"/>
  </si>
  <si>
    <t>造　一部</t>
    <rPh sb="0" eb="1">
      <t>ゾウ</t>
    </rPh>
    <phoneticPr fontId="4"/>
  </si>
  <si>
    <t>造</t>
    <rPh sb="0" eb="1">
      <t>ゾウ</t>
    </rPh>
    <phoneticPr fontId="4"/>
  </si>
  <si>
    <t>開発行為の許可・検査済</t>
    <rPh sb="0" eb="2">
      <t>カイハツ</t>
    </rPh>
    <rPh sb="2" eb="4">
      <t>コウイ</t>
    </rPh>
    <rPh sb="5" eb="7">
      <t>キョカ</t>
    </rPh>
    <rPh sb="8" eb="10">
      <t>ケンサ</t>
    </rPh>
    <rPh sb="10" eb="11">
      <t>ズ</t>
    </rPh>
    <phoneticPr fontId="4"/>
  </si>
  <si>
    <t>【8.階　数】</t>
    <phoneticPr fontId="4"/>
  </si>
  <si>
    <t>【9.高　さ】</t>
    <phoneticPr fontId="4"/>
  </si>
  <si>
    <t>【12.床面積】</t>
    <phoneticPr fontId="4"/>
  </si>
  <si>
    <t>【16.居室の床の高さ】</t>
    <phoneticPr fontId="4"/>
  </si>
  <si>
    <t>【17.便所の種類】</t>
    <phoneticPr fontId="4"/>
  </si>
  <si>
    <t>【18.その他必要な事項】</t>
    <phoneticPr fontId="4"/>
  </si>
  <si>
    <t>7頁</t>
    <rPh sb="1" eb="2">
      <t>ページ</t>
    </rPh>
    <phoneticPr fontId="4"/>
  </si>
  <si>
    <t>8頁</t>
    <rPh sb="1" eb="2">
      <t>ページ</t>
    </rPh>
    <phoneticPr fontId="4"/>
  </si>
  <si>
    <t>【ニ.建築基準法第５３条第１項の規定による建築物の建蔽率】</t>
    <rPh sb="25" eb="27">
      <t>ケンペイ</t>
    </rPh>
    <phoneticPr fontId="4"/>
  </si>
  <si>
    <t>建築主等の概要</t>
    <rPh sb="3" eb="4">
      <t>ナド</t>
    </rPh>
    <rPh sb="5" eb="7">
      <t>ガイヨウ</t>
    </rPh>
    <phoneticPr fontId="4"/>
  </si>
  <si>
    <t>【1.建築主】</t>
    <phoneticPr fontId="4"/>
  </si>
  <si>
    <t>建築主等の概要</t>
    <phoneticPr fontId="4"/>
  </si>
  <si>
    <t>【ロ.特定工程工事修了予定</t>
    <rPh sb="3" eb="5">
      <t>トクテイ</t>
    </rPh>
    <rPh sb="5" eb="7">
      <t>コウテイ</t>
    </rPh>
    <rPh sb="7" eb="9">
      <t>コウジ</t>
    </rPh>
    <rPh sb="9" eb="11">
      <t>シュウリョウ</t>
    </rPh>
    <rPh sb="11" eb="13">
      <t>ヨテイ</t>
    </rPh>
    <phoneticPr fontId="4"/>
  </si>
  <si>
    <t>（第四面）の1</t>
    <phoneticPr fontId="4"/>
  </si>
  <si>
    <t>）造　一部（</t>
    <rPh sb="1" eb="2">
      <t>ゾウ</t>
    </rPh>
    <phoneticPr fontId="4"/>
  </si>
  <si>
    <t>（</t>
    <phoneticPr fontId="4"/>
  </si>
  <si>
    <t>）造</t>
    <rPh sb="1" eb="2">
      <t>ゾウ</t>
    </rPh>
    <phoneticPr fontId="4"/>
  </si>
  <si>
    <t>）造</t>
    <phoneticPr fontId="4"/>
  </si>
  <si>
    <t>（</t>
    <phoneticPr fontId="4"/>
  </si>
  <si>
    <t>）造　一部（</t>
    <rPh sb="1" eb="2">
      <t>ゾウ</t>
    </rPh>
    <phoneticPr fontId="4"/>
  </si>
  <si>
    <t>）造</t>
    <rPh sb="1" eb="2">
      <t>ゾウ</t>
    </rPh>
    <phoneticPr fontId="4"/>
  </si>
  <si>
    <t>）造</t>
    <phoneticPr fontId="4"/>
  </si>
  <si>
    <t>有</t>
    <rPh sb="0" eb="1">
      <t>ア</t>
    </rPh>
    <phoneticPr fontId="4"/>
  </si>
  <si>
    <t>無</t>
    <rPh sb="0" eb="1">
      <t>ナ</t>
    </rPh>
    <phoneticPr fontId="4"/>
  </si>
  <si>
    <t>建築基準法第21条又は第27条の規定の適用を受けない</t>
    <rPh sb="0" eb="2">
      <t>ケンチク</t>
    </rPh>
    <rPh sb="2" eb="5">
      <t>キジュンホウ</t>
    </rPh>
    <rPh sb="5" eb="6">
      <t>ダイ</t>
    </rPh>
    <rPh sb="8" eb="9">
      <t>ジョウ</t>
    </rPh>
    <rPh sb="9" eb="10">
      <t>マタ</t>
    </rPh>
    <rPh sb="11" eb="12">
      <t>ダイ</t>
    </rPh>
    <rPh sb="14" eb="15">
      <t>ジョウ</t>
    </rPh>
    <rPh sb="16" eb="18">
      <t>キテイ</t>
    </rPh>
    <rPh sb="19" eb="21">
      <t>テキヨウ</t>
    </rPh>
    <rPh sb="22" eb="23">
      <t>ウ</t>
    </rPh>
    <phoneticPr fontId="4"/>
  </si>
  <si>
    <t>耐火建築物</t>
    <rPh sb="0" eb="2">
      <t>タイカ</t>
    </rPh>
    <rPh sb="2" eb="4">
      <t>ケンチク</t>
    </rPh>
    <rPh sb="4" eb="5">
      <t>ブツ</t>
    </rPh>
    <phoneticPr fontId="4"/>
  </si>
  <si>
    <t>準耐火建築物</t>
    <rPh sb="0" eb="1">
      <t>ジュン</t>
    </rPh>
    <rPh sb="1" eb="3">
      <t>タイカ</t>
    </rPh>
    <rPh sb="3" eb="5">
      <t>ケンチク</t>
    </rPh>
    <rPh sb="5" eb="6">
      <t>ブツ</t>
    </rPh>
    <phoneticPr fontId="4"/>
  </si>
  <si>
    <t>建築基準法第61条の規定の適用を受けない</t>
    <rPh sb="0" eb="2">
      <t>ケンチク</t>
    </rPh>
    <rPh sb="2" eb="5">
      <t>キジュンホウ</t>
    </rPh>
    <rPh sb="5" eb="6">
      <t>ダイ</t>
    </rPh>
    <rPh sb="8" eb="9">
      <t>ジョウ</t>
    </rPh>
    <rPh sb="10" eb="12">
      <t>キテイ</t>
    </rPh>
    <rPh sb="13" eb="15">
      <t>テキヨウ</t>
    </rPh>
    <rPh sb="16" eb="17">
      <t>ウ</t>
    </rPh>
    <phoneticPr fontId="4"/>
  </si>
  <si>
    <t>有</t>
    <rPh sb="0" eb="1">
      <t>ア</t>
    </rPh>
    <phoneticPr fontId="4"/>
  </si>
  <si>
    <t>無</t>
    <rPh sb="0" eb="1">
      <t>ナ</t>
    </rPh>
    <phoneticPr fontId="4"/>
  </si>
  <si>
    <t>令和</t>
    <phoneticPr fontId="4"/>
  </si>
  <si>
    <t>【7.建築基準法第61条の規定の適用】</t>
    <rPh sb="3" eb="5">
      <t>ケンチク</t>
    </rPh>
    <rPh sb="5" eb="8">
      <t>キジュンホウ</t>
    </rPh>
    <rPh sb="8" eb="9">
      <t>ダイ</t>
    </rPh>
    <rPh sb="11" eb="12">
      <t>ジョウ</t>
    </rPh>
    <rPh sb="13" eb="15">
      <t>キテイ</t>
    </rPh>
    <rPh sb="16" eb="18">
      <t>テキヨウ</t>
    </rPh>
    <phoneticPr fontId="4"/>
  </si>
  <si>
    <t>□</t>
    <phoneticPr fontId="4"/>
  </si>
  <si>
    <t>■</t>
    <phoneticPr fontId="4"/>
  </si>
  <si>
    <t>係員氏名</t>
    <rPh sb="2" eb="4">
      <t>シメイ</t>
    </rPh>
    <phoneticPr fontId="4"/>
  </si>
  <si>
    <t>係員氏名</t>
    <rPh sb="2" eb="4">
      <t>シメイ</t>
    </rPh>
    <phoneticPr fontId="4"/>
  </si>
  <si>
    <t>【１．着工及び工事完了の予定期日】</t>
    <phoneticPr fontId="4"/>
  </si>
  <si>
    <t>【２．建築主】</t>
    <phoneticPr fontId="4"/>
  </si>
  <si>
    <t>(1)1,000万円以下</t>
    <phoneticPr fontId="4"/>
  </si>
  <si>
    <t>(3)3,000万円超～1億円以下</t>
    <phoneticPr fontId="4"/>
  </si>
  <si>
    <t>(4)1億円超～10億円以下</t>
    <phoneticPr fontId="4"/>
  </si>
  <si>
    <t>(2)1,000万円超～3,000万円以下</t>
    <phoneticPr fontId="4"/>
  </si>
  <si>
    <t>(5)10億円超</t>
    <phoneticPr fontId="4"/>
  </si>
  <si>
    <t>【４．工事種別】</t>
    <phoneticPr fontId="4"/>
  </si>
  <si>
    <t>月間</t>
    <rPh sb="0" eb="1">
      <t>ツキ</t>
    </rPh>
    <rPh sb="1" eb="2">
      <t>アイダ</t>
    </rPh>
    <phoneticPr fontId="4"/>
  </si>
  <si>
    <t>【６．一の建築物ごとの内容】</t>
    <phoneticPr fontId="4"/>
  </si>
  <si>
    <t>(1)新設</t>
    <phoneticPr fontId="4"/>
  </si>
  <si>
    <t>(2)公営住宅</t>
    <phoneticPr fontId="4"/>
  </si>
  <si>
    <t>(1)民間資金住宅</t>
    <phoneticPr fontId="4"/>
  </si>
  <si>
    <t>(1)一戸建住宅</t>
    <phoneticPr fontId="4"/>
  </si>
  <si>
    <t>(2)長屋建住宅</t>
    <phoneticPr fontId="4"/>
  </si>
  <si>
    <t>(3)共同住宅</t>
    <phoneticPr fontId="4"/>
  </si>
  <si>
    <t>01</t>
    <phoneticPr fontId="4"/>
  </si>
  <si>
    <t>02</t>
    <phoneticPr fontId="4"/>
  </si>
  <si>
    <t>主要用途の区分</t>
    <phoneticPr fontId="4"/>
  </si>
  <si>
    <t>木造の屋外階段</t>
    <rPh sb="0" eb="2">
      <t>モクゾウ</t>
    </rPh>
    <rPh sb="3" eb="5">
      <t>オクガイ</t>
    </rPh>
    <rPh sb="5" eb="7">
      <t>カイダン</t>
    </rPh>
    <phoneticPr fontId="4"/>
  </si>
  <si>
    <t>有</t>
    <rPh sb="0" eb="1">
      <t>ア</t>
    </rPh>
    <phoneticPr fontId="4"/>
  </si>
  <si>
    <t>無</t>
    <rPh sb="0" eb="1">
      <t>ナ</t>
    </rPh>
    <phoneticPr fontId="4"/>
  </si>
  <si>
    <t>木造の屋外階段</t>
    <phoneticPr fontId="4"/>
  </si>
  <si>
    <t>有</t>
    <rPh sb="0" eb="1">
      <t>ア</t>
    </rPh>
    <phoneticPr fontId="4"/>
  </si>
  <si>
    <t>無</t>
    <rPh sb="0" eb="1">
      <t>ナ</t>
    </rPh>
    <phoneticPr fontId="4"/>
  </si>
  <si>
    <t>【19.建築基準法第12条第3項の規定による検査を要する防火設備の有無】</t>
    <rPh sb="4" eb="6">
      <t>ケンチク</t>
    </rPh>
    <rPh sb="6" eb="9">
      <t>キジュンホウ</t>
    </rPh>
    <rPh sb="9" eb="10">
      <t>ダイ</t>
    </rPh>
    <rPh sb="12" eb="13">
      <t>ジョウ</t>
    </rPh>
    <rPh sb="13" eb="14">
      <t>ダイ</t>
    </rPh>
    <rPh sb="15" eb="16">
      <t>コウ</t>
    </rPh>
    <rPh sb="17" eb="19">
      <t>キテイ</t>
    </rPh>
    <rPh sb="22" eb="24">
      <t>ケンサ</t>
    </rPh>
    <rPh sb="25" eb="26">
      <t>ヨウ</t>
    </rPh>
    <rPh sb="28" eb="30">
      <t>ボウカ</t>
    </rPh>
    <rPh sb="30" eb="32">
      <t>セツビ</t>
    </rPh>
    <rPh sb="33" eb="35">
      <t>ウム</t>
    </rPh>
    <phoneticPr fontId="4"/>
  </si>
  <si>
    <t>【18.建築基準法第12条第1項の規定による調査の要否】</t>
  </si>
  <si>
    <t>【18.建築基準法第12条第1項の規定による調査の要否】</t>
    <rPh sb="4" eb="6">
      <t>ケンチク</t>
    </rPh>
    <rPh sb="6" eb="9">
      <t>キジュンホウ</t>
    </rPh>
    <rPh sb="9" eb="10">
      <t>ダイ</t>
    </rPh>
    <rPh sb="12" eb="13">
      <t>ジョウ</t>
    </rPh>
    <rPh sb="13" eb="14">
      <t>ダイ</t>
    </rPh>
    <rPh sb="15" eb="16">
      <t>コウ</t>
    </rPh>
    <rPh sb="17" eb="19">
      <t>キテイ</t>
    </rPh>
    <rPh sb="22" eb="24">
      <t>チョウサ</t>
    </rPh>
    <rPh sb="25" eb="27">
      <t>ヨウヒ</t>
    </rPh>
    <phoneticPr fontId="4"/>
  </si>
  <si>
    <t>要</t>
    <rPh sb="0" eb="1">
      <t>ヨウ</t>
    </rPh>
    <phoneticPr fontId="4"/>
  </si>
  <si>
    <t>否</t>
    <rPh sb="0" eb="1">
      <t>イナ</t>
    </rPh>
    <phoneticPr fontId="4"/>
  </si>
  <si>
    <t>）</t>
    <phoneticPr fontId="4"/>
  </si>
  <si>
    <t>（第三面）</t>
    <phoneticPr fontId="4"/>
  </si>
  <si>
    <t>【１．住宅部分の概要】</t>
    <phoneticPr fontId="4"/>
  </si>
  <si>
    <t>【７．新築工事の場合における敷地面積】</t>
    <phoneticPr fontId="4"/>
  </si>
  <si>
    <t>□</t>
    <phoneticPr fontId="4"/>
  </si>
  <si>
    <t>石川県</t>
    <rPh sb="0" eb="3">
      <t>イシカワケン</t>
    </rPh>
    <phoneticPr fontId="4"/>
  </si>
  <si>
    <t>大規模集客施設制限地区</t>
    <rPh sb="0" eb="3">
      <t>ダイキボ</t>
    </rPh>
    <rPh sb="3" eb="5">
      <t>シュウキャク</t>
    </rPh>
    <rPh sb="5" eb="7">
      <t>シセツ</t>
    </rPh>
    <rPh sb="7" eb="11">
      <t>セイゲンチク</t>
    </rPh>
    <phoneticPr fontId="4"/>
  </si>
  <si>
    <t>大規模集客施設制限地区</t>
    <rPh sb="3" eb="5">
      <t>シュウキャク</t>
    </rPh>
    <phoneticPr fontId="4"/>
  </si>
  <si>
    <t>大規模集客施設制限地区</t>
    <rPh sb="3" eb="5">
      <t>シュウキャク</t>
    </rPh>
    <rPh sb="5" eb="7">
      <t>シセツ</t>
    </rPh>
    <phoneticPr fontId="4"/>
  </si>
  <si>
    <t>　建築基準法第７条の３第２項又は第７条の４第１項（これらの規定を同法第８７条の４又は第８８条第</t>
    <phoneticPr fontId="4"/>
  </si>
  <si>
    <t>１項において準用する場合を含む。）の規定により、検査を申請します。この申請書及び添付図書に</t>
    <phoneticPr fontId="4"/>
  </si>
  <si>
    <t>記載の事項は、事実に相違ありません。</t>
    <phoneticPr fontId="4"/>
  </si>
  <si>
    <t>【ロ.特定工程工事終了（予定）年月日】</t>
    <rPh sb="3" eb="5">
      <t>トクテイ</t>
    </rPh>
    <rPh sb="5" eb="7">
      <t>コウテイ</t>
    </rPh>
    <rPh sb="7" eb="9">
      <t>コウジ</t>
    </rPh>
    <rPh sb="9" eb="11">
      <t>シュウリョウ</t>
    </rPh>
    <rPh sb="12" eb="14">
      <t>ヨテイ</t>
    </rPh>
    <rPh sb="15" eb="18">
      <t>ネンガッピ</t>
    </rPh>
    <phoneticPr fontId="4"/>
  </si>
  <si>
    <t>令和</t>
    <phoneticPr fontId="4"/>
  </si>
  <si>
    <t>　建築基準法第７条第１項又は第７条の２第１項（これらの規定を同法第８７条の４又は第８８条第</t>
    <phoneticPr fontId="4"/>
  </si>
  <si>
    <t>１項若しくは第２項において準用する場合を含む。）の規定により、検査を申請します。この申請書</t>
    <phoneticPr fontId="4"/>
  </si>
  <si>
    <t>及び添付図書に記載の事項は、事実に相違ありません。</t>
    <phoneticPr fontId="4"/>
  </si>
  <si>
    <t>【7.工事完了（予定）年月日】</t>
    <rPh sb="8" eb="10">
      <t>ヨテイ</t>
    </rPh>
    <phoneticPr fontId="4"/>
  </si>
  <si>
    <t>【へ.自動車車庫等の部分】</t>
    <phoneticPr fontId="4"/>
  </si>
  <si>
    <t>【ト.備蓄倉庫の部分】</t>
    <phoneticPr fontId="4"/>
  </si>
  <si>
    <t>【チ.蓄電池の設置部分】</t>
    <phoneticPr fontId="4"/>
  </si>
  <si>
    <t>【リ.自家発電設備の設置部分】</t>
    <phoneticPr fontId="4"/>
  </si>
  <si>
    <t>【ヌ.貯水槽の設置部分】</t>
    <phoneticPr fontId="4"/>
  </si>
  <si>
    <t>【ル.宅配ボックスの設置部分】</t>
    <rPh sb="3" eb="5">
      <t>タクハイ</t>
    </rPh>
    <rPh sb="10" eb="12">
      <t>セッチ</t>
    </rPh>
    <rPh sb="12" eb="14">
      <t>ブブン</t>
    </rPh>
    <phoneticPr fontId="4"/>
  </si>
  <si>
    <t>【ヲ.その他の不算入部分】</t>
    <rPh sb="5" eb="6">
      <t>タ</t>
    </rPh>
    <rPh sb="7" eb="10">
      <t>フサンニュウ</t>
    </rPh>
    <rPh sb="10" eb="12">
      <t>ブブン</t>
    </rPh>
    <phoneticPr fontId="4"/>
  </si>
  <si>
    <t>【ワ.住宅の部分】</t>
    <phoneticPr fontId="4"/>
  </si>
  <si>
    <t>【カ.老人ホーム等の部分】</t>
    <phoneticPr fontId="4"/>
  </si>
  <si>
    <t>【ヨ.延べ面積】</t>
    <phoneticPr fontId="4"/>
  </si>
  <si>
    <t>【タ.容積率】</t>
    <phoneticPr fontId="4"/>
  </si>
  <si>
    <t>【ホ.認定機械室等の部分】</t>
    <rPh sb="3" eb="5">
      <t>ニンテイ</t>
    </rPh>
    <rPh sb="5" eb="8">
      <t>キカイシツ</t>
    </rPh>
    <rPh sb="8" eb="9">
      <t>ナド</t>
    </rPh>
    <phoneticPr fontId="4"/>
  </si>
  <si>
    <t>【ホ.認定機械室等の部分】</t>
    <rPh sb="3" eb="5">
      <t>ニンテイ</t>
    </rPh>
    <rPh sb="5" eb="8">
      <t>キカイシツ</t>
    </rPh>
    <rPh sb="8" eb="9">
      <t>ナド</t>
    </rPh>
    <rPh sb="10" eb="12">
      <t>ブブン</t>
    </rPh>
    <phoneticPr fontId="4"/>
  </si>
  <si>
    <t>【カ.老人ホーム等の部分】</t>
    <rPh sb="8" eb="9">
      <t>ナド</t>
    </rPh>
    <phoneticPr fontId="4"/>
  </si>
  <si>
    <t>【ホ.認定機械室等の部分】</t>
    <rPh sb="3" eb="8">
      <t>ニンテイキカイシツ</t>
    </rPh>
    <rPh sb="8" eb="9">
      <t>ナド</t>
    </rPh>
    <phoneticPr fontId="4"/>
  </si>
  <si>
    <t>【ヘ.自動車車庫等の部分】</t>
    <phoneticPr fontId="4"/>
  </si>
  <si>
    <t>【ル.宅配ボックスの設置部分】</t>
    <rPh sb="3" eb="5">
      <t>タクハイ</t>
    </rPh>
    <rPh sb="10" eb="12">
      <t>セッチ</t>
    </rPh>
    <phoneticPr fontId="4"/>
  </si>
  <si>
    <t>【ヲ.その他の不算入部分】</t>
    <rPh sb="5" eb="6">
      <t>タ</t>
    </rPh>
    <rPh sb="7" eb="10">
      <t>フサンニュウ</t>
    </rPh>
    <phoneticPr fontId="4"/>
  </si>
  <si>
    <t>【ホ.認定器械室等の部分】</t>
    <rPh sb="3" eb="7">
      <t>ニンテイキカイ</t>
    </rPh>
    <rPh sb="7" eb="8">
      <t>シツ</t>
    </rPh>
    <phoneticPr fontId="4"/>
  </si>
  <si>
    <t>【イ.建築物全体】</t>
    <rPh sb="3" eb="8">
      <t>ケンチクブツゼンタイ</t>
    </rPh>
    <phoneticPr fontId="4"/>
  </si>
  <si>
    <t>【ロ.建蔽率の算定の基礎となる建築面積】</t>
    <rPh sb="3" eb="6">
      <t>ケンペイリツ</t>
    </rPh>
    <rPh sb="7" eb="9">
      <t>サンテイ</t>
    </rPh>
    <rPh sb="10" eb="12">
      <t>キソ</t>
    </rPh>
    <rPh sb="15" eb="19">
      <t>ケンチクメンセキ</t>
    </rPh>
    <phoneticPr fontId="4"/>
  </si>
  <si>
    <t>【ハ.建蔽率】</t>
    <rPh sb="3" eb="5">
      <t>ケンペイ</t>
    </rPh>
    <rPh sb="5" eb="6">
      <t>リツ</t>
    </rPh>
    <phoneticPr fontId="4"/>
  </si>
  <si>
    <t>【ハ.建蔽率】</t>
    <rPh sb="3" eb="5">
      <t>ケンペイ</t>
    </rPh>
    <phoneticPr fontId="4"/>
  </si>
  <si>
    <t>建築基準法施行令第108条の4第1項第1号イ及びロに掲げる基準に適合する構造</t>
    <rPh sb="0" eb="2">
      <t>ケンチク</t>
    </rPh>
    <rPh sb="2" eb="5">
      <t>キジュンホウ</t>
    </rPh>
    <rPh sb="5" eb="8">
      <t>シコウレイ</t>
    </rPh>
    <rPh sb="8" eb="9">
      <t>ダイ</t>
    </rPh>
    <rPh sb="12" eb="13">
      <t>ジョウ</t>
    </rPh>
    <rPh sb="15" eb="16">
      <t>ダイ</t>
    </rPh>
    <rPh sb="17" eb="18">
      <t>コウ</t>
    </rPh>
    <rPh sb="18" eb="19">
      <t>ダイ</t>
    </rPh>
    <rPh sb="20" eb="21">
      <t>ゴウ</t>
    </rPh>
    <rPh sb="22" eb="23">
      <t>オヨ</t>
    </rPh>
    <phoneticPr fontId="4"/>
  </si>
  <si>
    <t>建築基準法施行令第109条の7第1項第1号に掲げる基準に適合する構造</t>
    <rPh sb="0" eb="2">
      <t>ケンチク</t>
    </rPh>
    <rPh sb="2" eb="5">
      <t>キジュンホウ</t>
    </rPh>
    <rPh sb="5" eb="8">
      <t>シコウレイ</t>
    </rPh>
    <rPh sb="8" eb="9">
      <t>ダイ</t>
    </rPh>
    <rPh sb="12" eb="13">
      <t>ジョウ</t>
    </rPh>
    <rPh sb="15" eb="16">
      <t>ダイ</t>
    </rPh>
    <rPh sb="17" eb="18">
      <t>コウ</t>
    </rPh>
    <rPh sb="18" eb="19">
      <t>ダイ</t>
    </rPh>
    <rPh sb="20" eb="21">
      <t>ゴウ</t>
    </rPh>
    <rPh sb="22" eb="23">
      <t>カカ</t>
    </rPh>
    <rPh sb="25" eb="27">
      <t>キジュン</t>
    </rPh>
    <rPh sb="28" eb="30">
      <t>テキゴウ</t>
    </rPh>
    <rPh sb="32" eb="34">
      <t>コウゾウ</t>
    </rPh>
    <phoneticPr fontId="4"/>
  </si>
  <si>
    <t>建築基準法第21条第１項ただし書に該当する建築物</t>
    <rPh sb="0" eb="2">
      <t>ケンチク</t>
    </rPh>
    <rPh sb="2" eb="5">
      <t>キジュンホウ</t>
    </rPh>
    <rPh sb="5" eb="6">
      <t>ダイ</t>
    </rPh>
    <rPh sb="8" eb="9">
      <t>ジョウ</t>
    </rPh>
    <rPh sb="9" eb="10">
      <t>ダイ</t>
    </rPh>
    <rPh sb="11" eb="12">
      <t>コウ</t>
    </rPh>
    <rPh sb="15" eb="16">
      <t>カ</t>
    </rPh>
    <rPh sb="17" eb="19">
      <t>ガイトウ</t>
    </rPh>
    <rPh sb="21" eb="24">
      <t>ケンチクブツ</t>
    </rPh>
    <phoneticPr fontId="4"/>
  </si>
  <si>
    <t>耐火構造（防火上及び避難上支障がない主要構造部を有しない場合）</t>
    <rPh sb="0" eb="2">
      <t>タイカ</t>
    </rPh>
    <rPh sb="2" eb="4">
      <t>コウゾウ</t>
    </rPh>
    <rPh sb="5" eb="7">
      <t>ボウカ</t>
    </rPh>
    <rPh sb="7" eb="8">
      <t>ジョウ</t>
    </rPh>
    <rPh sb="8" eb="9">
      <t>オヨ</t>
    </rPh>
    <rPh sb="10" eb="13">
      <t>ヒナンジョウ</t>
    </rPh>
    <rPh sb="13" eb="15">
      <t>シショウ</t>
    </rPh>
    <rPh sb="18" eb="20">
      <t>シュヨウ</t>
    </rPh>
    <rPh sb="20" eb="23">
      <t>コウゾウブ</t>
    </rPh>
    <rPh sb="24" eb="25">
      <t>ユウ</t>
    </rPh>
    <rPh sb="28" eb="30">
      <t>バアイ</t>
    </rPh>
    <phoneticPr fontId="4"/>
  </si>
  <si>
    <t>耐火構造（防火上及び避難上支障がない主要構造部を有する場合）</t>
    <rPh sb="0" eb="2">
      <t>タイカ</t>
    </rPh>
    <rPh sb="2" eb="4">
      <t>コウゾウ</t>
    </rPh>
    <rPh sb="5" eb="7">
      <t>ボウカ</t>
    </rPh>
    <rPh sb="7" eb="8">
      <t>ジョウ</t>
    </rPh>
    <rPh sb="8" eb="9">
      <t>オヨ</t>
    </rPh>
    <rPh sb="10" eb="13">
      <t>ヒナンジョウ</t>
    </rPh>
    <rPh sb="13" eb="15">
      <t>シショウ</t>
    </rPh>
    <rPh sb="18" eb="20">
      <t>シュヨウ</t>
    </rPh>
    <rPh sb="20" eb="23">
      <t>コウゾウブ</t>
    </rPh>
    <rPh sb="24" eb="25">
      <t>ユウ</t>
    </rPh>
    <rPh sb="27" eb="29">
      <t>バアイ</t>
    </rPh>
    <phoneticPr fontId="4"/>
  </si>
  <si>
    <t>【ｲ.建築基準法第６条の３第１項ただし書又は同法第１８条第４項ただし書の規定による</t>
    <rPh sb="19" eb="20">
      <t>カ</t>
    </rPh>
    <rPh sb="20" eb="21">
      <t>マタ</t>
    </rPh>
    <rPh sb="22" eb="24">
      <t>ドウホウ</t>
    </rPh>
    <rPh sb="24" eb="25">
      <t>ダイ</t>
    </rPh>
    <rPh sb="27" eb="28">
      <t>ジョウ</t>
    </rPh>
    <rPh sb="28" eb="29">
      <t>ダイ</t>
    </rPh>
    <rPh sb="30" eb="31">
      <t>コウ</t>
    </rPh>
    <rPh sb="34" eb="35">
      <t>カ</t>
    </rPh>
    <phoneticPr fontId="4"/>
  </si>
  <si>
    <t>【ﾛ.適用があるときは、特例の区分】</t>
    <rPh sb="3" eb="5">
      <t>テキヨウ</t>
    </rPh>
    <rPh sb="12" eb="14">
      <t>トクレイ</t>
    </rPh>
    <rPh sb="15" eb="17">
      <t>クブン</t>
    </rPh>
    <phoneticPr fontId="4"/>
  </si>
  <si>
    <t>建築基準法第6条の3第1項第1号に掲げる確認審査又は同法第18条第4項第1号に掲げる審査</t>
    <rPh sb="0" eb="2">
      <t>ケンチク</t>
    </rPh>
    <rPh sb="2" eb="5">
      <t>キジュンホウ</t>
    </rPh>
    <rPh sb="5" eb="6">
      <t>ダイ</t>
    </rPh>
    <rPh sb="7" eb="8">
      <t>ジョウ</t>
    </rPh>
    <rPh sb="10" eb="11">
      <t>ダイ</t>
    </rPh>
    <rPh sb="12" eb="13">
      <t>コウ</t>
    </rPh>
    <rPh sb="13" eb="14">
      <t>ダイ</t>
    </rPh>
    <rPh sb="15" eb="16">
      <t>ゴウ</t>
    </rPh>
    <rPh sb="17" eb="18">
      <t>カカ</t>
    </rPh>
    <rPh sb="20" eb="22">
      <t>カクニン</t>
    </rPh>
    <rPh sb="22" eb="24">
      <t>シンサ</t>
    </rPh>
    <rPh sb="24" eb="25">
      <t>マタ</t>
    </rPh>
    <rPh sb="26" eb="28">
      <t>ドウホウ</t>
    </rPh>
    <rPh sb="28" eb="29">
      <t>ダイ</t>
    </rPh>
    <rPh sb="31" eb="32">
      <t>ジョウ</t>
    </rPh>
    <rPh sb="32" eb="33">
      <t>ダイ</t>
    </rPh>
    <rPh sb="34" eb="35">
      <t>コウ</t>
    </rPh>
    <rPh sb="35" eb="36">
      <t>ダイ</t>
    </rPh>
    <rPh sb="37" eb="38">
      <t>ゴウ</t>
    </rPh>
    <rPh sb="39" eb="40">
      <t>カカ</t>
    </rPh>
    <rPh sb="42" eb="44">
      <t>シンサ</t>
    </rPh>
    <phoneticPr fontId="4"/>
  </si>
  <si>
    <t>氏名</t>
    <rPh sb="0" eb="2">
      <t>シメイ</t>
    </rPh>
    <phoneticPr fontId="4"/>
  </si>
  <si>
    <t>資格　　　</t>
    <rPh sb="0" eb="2">
      <t>シカク</t>
    </rPh>
    <phoneticPr fontId="4"/>
  </si>
  <si>
    <t>構造設計一級建築士交付</t>
    <rPh sb="0" eb="2">
      <t>コウゾウ</t>
    </rPh>
    <rPh sb="2" eb="4">
      <t>セッケイ</t>
    </rPh>
    <rPh sb="4" eb="6">
      <t>イッキュウ</t>
    </rPh>
    <rPh sb="6" eb="9">
      <t>ケンチクシ</t>
    </rPh>
    <rPh sb="9" eb="11">
      <t>コウフ</t>
    </rPh>
    <phoneticPr fontId="4"/>
  </si>
  <si>
    <t>【ﾊ.建築基準法第６条の４第１項の規定による確認の特例の適用の有無】</t>
    <phoneticPr fontId="4"/>
  </si>
  <si>
    <t>【ﾆ.建築基準法施行令第10条各号に掲げる建築物の区分】</t>
    <phoneticPr fontId="4"/>
  </si>
  <si>
    <t>【ﾎ.認定型式の認定番号】</t>
    <phoneticPr fontId="4"/>
  </si>
  <si>
    <t>【ﾍ.適合する一連の規定の区分】</t>
    <phoneticPr fontId="4"/>
  </si>
  <si>
    <t>【ﾄ.認証型式部材等認証番号】</t>
    <rPh sb="10" eb="14">
      <t>ニンショウバンゴウ</t>
    </rPh>
    <phoneticPr fontId="4"/>
  </si>
  <si>
    <t>【ル.宅配ボックスの設置部分】</t>
    <rPh sb="3" eb="5">
      <t>タクハイ</t>
    </rPh>
    <rPh sb="10" eb="14">
      <t>セッチブブン</t>
    </rPh>
    <phoneticPr fontId="4"/>
  </si>
  <si>
    <t>第四十号様式（第八条関係）（Ａ４）</t>
    <phoneticPr fontId="4"/>
  </si>
  <si>
    <t>建築基準法第15条第１項の規定による</t>
    <phoneticPr fontId="4"/>
  </si>
  <si>
    <t>建築工事届</t>
    <rPh sb="0" eb="2">
      <t>ケンチク</t>
    </rPh>
    <rPh sb="2" eb="4">
      <t>コウジ</t>
    </rPh>
    <rPh sb="4" eb="5">
      <t>トドケ</t>
    </rPh>
    <phoneticPr fontId="4"/>
  </si>
  <si>
    <t>（第一面）</t>
    <rPh sb="1" eb="2">
      <t>ダイ</t>
    </rPh>
    <rPh sb="2" eb="4">
      <t>イチメン</t>
    </rPh>
    <phoneticPr fontId="4"/>
  </si>
  <si>
    <t>日</t>
    <rPh sb="0" eb="1">
      <t>ニチ</t>
    </rPh>
    <phoneticPr fontId="4"/>
  </si>
  <si>
    <t>知事　様</t>
    <rPh sb="0" eb="2">
      <t>チジ</t>
    </rPh>
    <rPh sb="3" eb="4">
      <t>サマ</t>
    </rPh>
    <phoneticPr fontId="4"/>
  </si>
  <si>
    <t>　　建築主</t>
    <rPh sb="2" eb="5">
      <t>ケンチクヌシ</t>
    </rPh>
    <phoneticPr fontId="4"/>
  </si>
  <si>
    <t>郵便番号</t>
    <rPh sb="0" eb="2">
      <t>ユウビン</t>
    </rPh>
    <rPh sb="2" eb="4">
      <t>バンゴウ</t>
    </rPh>
    <phoneticPr fontId="4"/>
  </si>
  <si>
    <t>-</t>
    <phoneticPr fontId="4"/>
  </si>
  <si>
    <t>住所</t>
    <rPh sb="0" eb="2">
      <t>ジュウショ</t>
    </rPh>
    <phoneticPr fontId="4"/>
  </si>
  <si>
    <t>電話番号</t>
    <rPh sb="0" eb="2">
      <t>デンワ</t>
    </rPh>
    <rPh sb="2" eb="4">
      <t>バンゴウ</t>
    </rPh>
    <phoneticPr fontId="4"/>
  </si>
  <si>
    <t>-</t>
  </si>
  <si>
    <t>　　工事施工者（設計者又は代理者）</t>
    <phoneticPr fontId="4"/>
  </si>
  <si>
    <t>郵便番号</t>
    <rPh sb="0" eb="4">
      <t>ユウビンバンゴウ</t>
    </rPh>
    <phoneticPr fontId="4"/>
  </si>
  <si>
    <t>所在地</t>
    <rPh sb="0" eb="3">
      <t>ショザイチ</t>
    </rPh>
    <phoneticPr fontId="4"/>
  </si>
  <si>
    <t>担当者の氏名</t>
    <rPh sb="0" eb="3">
      <t>タントウシャ</t>
    </rPh>
    <rPh sb="4" eb="6">
      <t>シメイ</t>
    </rPh>
    <phoneticPr fontId="4"/>
  </si>
  <si>
    <t>担当者の電話番号</t>
    <rPh sb="0" eb="3">
      <t>タントウシャ</t>
    </rPh>
    <rPh sb="4" eb="8">
      <t>デンワバンゴウ</t>
    </rPh>
    <phoneticPr fontId="4"/>
  </si>
  <si>
    <t>　　工事監理者</t>
    <rPh sb="2" eb="4">
      <t>コウジ</t>
    </rPh>
    <rPh sb="4" eb="6">
      <t>カンリ</t>
    </rPh>
    <rPh sb="6" eb="7">
      <t>シャ</t>
    </rPh>
    <phoneticPr fontId="4"/>
  </si>
  <si>
    <t>営業所名（建築士事務所名）</t>
    <rPh sb="0" eb="3">
      <t>エイギョウショ</t>
    </rPh>
    <rPh sb="3" eb="4">
      <t>メイ</t>
    </rPh>
    <rPh sb="5" eb="8">
      <t>ケンチクシ</t>
    </rPh>
    <rPh sb="8" eb="11">
      <t>ジムショ</t>
    </rPh>
    <rPh sb="11" eb="12">
      <t>メイ</t>
    </rPh>
    <phoneticPr fontId="4"/>
  </si>
  <si>
    <t>　　建築確認</t>
    <rPh sb="2" eb="4">
      <t>ケンチク</t>
    </rPh>
    <rPh sb="4" eb="6">
      <t>カクニン</t>
    </rPh>
    <phoneticPr fontId="4"/>
  </si>
  <si>
    <t>確認済証番号</t>
    <rPh sb="0" eb="2">
      <t>カクニン</t>
    </rPh>
    <rPh sb="2" eb="3">
      <t>ス</t>
    </rPh>
    <rPh sb="3" eb="4">
      <t>ショウ</t>
    </rPh>
    <rPh sb="4" eb="6">
      <t>バンゴウ</t>
    </rPh>
    <phoneticPr fontId="4"/>
  </si>
  <si>
    <t>確認済証交付年月日</t>
    <rPh sb="0" eb="2">
      <t>カクニン</t>
    </rPh>
    <rPh sb="2" eb="3">
      <t>ス</t>
    </rPh>
    <rPh sb="3" eb="4">
      <t>ショウ</t>
    </rPh>
    <rPh sb="4" eb="6">
      <t>コウフ</t>
    </rPh>
    <rPh sb="6" eb="9">
      <t>ネンガッピ</t>
    </rPh>
    <phoneticPr fontId="4"/>
  </si>
  <si>
    <t>確認済証交付者</t>
    <rPh sb="0" eb="2">
      <t>カクニン</t>
    </rPh>
    <rPh sb="2" eb="3">
      <t>ス</t>
    </rPh>
    <rPh sb="3" eb="4">
      <t>ショウ</t>
    </rPh>
    <rPh sb="4" eb="7">
      <t>コウフシャ</t>
    </rPh>
    <phoneticPr fontId="4"/>
  </si>
  <si>
    <t>　　除却工事施工者</t>
    <rPh sb="2" eb="4">
      <t>ジョキャク</t>
    </rPh>
    <rPh sb="4" eb="6">
      <t>コウジ</t>
    </rPh>
    <rPh sb="6" eb="9">
      <t>セコウシャ</t>
    </rPh>
    <phoneticPr fontId="4"/>
  </si>
  <si>
    <t>営業所名</t>
    <rPh sb="0" eb="3">
      <t>エイギョウショ</t>
    </rPh>
    <rPh sb="3" eb="4">
      <t>メイ</t>
    </rPh>
    <phoneticPr fontId="4"/>
  </si>
  <si>
    <t xml:space="preserve"> 　※受付経由機関記載欄</t>
    <phoneticPr fontId="4"/>
  </si>
  <si>
    <t>（第二面）</t>
    <rPh sb="1" eb="4">
      <t>ダイニメン</t>
    </rPh>
    <phoneticPr fontId="4"/>
  </si>
  <si>
    <t>カウント</t>
    <phoneticPr fontId="4"/>
  </si>
  <si>
    <t>イ．着工予定期日</t>
    <phoneticPr fontId="4"/>
  </si>
  <si>
    <t>ロ．工事完了予定期日</t>
    <phoneticPr fontId="4"/>
  </si>
  <si>
    <t>イ．建築主の種別</t>
    <phoneticPr fontId="4"/>
  </si>
  <si>
    <t>(1)国</t>
    <rPh sb="3" eb="4">
      <t>クニ</t>
    </rPh>
    <phoneticPr fontId="4"/>
  </si>
  <si>
    <t>(2)都道府県</t>
    <rPh sb="3" eb="7">
      <t>トドウフケン</t>
    </rPh>
    <phoneticPr fontId="4"/>
  </si>
  <si>
    <t>(3)市区町村</t>
    <rPh sb="3" eb="7">
      <t>シクチョウソン</t>
    </rPh>
    <phoneticPr fontId="4"/>
  </si>
  <si>
    <t>(4)会社</t>
    <rPh sb="3" eb="5">
      <t>カイシャ</t>
    </rPh>
    <phoneticPr fontId="4"/>
  </si>
  <si>
    <t>(5)会社でない団体</t>
    <rPh sb="3" eb="5">
      <t>カイシャ</t>
    </rPh>
    <rPh sb="8" eb="10">
      <t>ダンタイ</t>
    </rPh>
    <phoneticPr fontId="4"/>
  </si>
  <si>
    <t>(6)個人</t>
    <rPh sb="3" eb="5">
      <t>コジン</t>
    </rPh>
    <phoneticPr fontId="4"/>
  </si>
  <si>
    <t>ロ．資本の額又は
    出資の総額</t>
    <phoneticPr fontId="4"/>
  </si>
  <si>
    <t>【３．敷地の位置】</t>
    <phoneticPr fontId="4"/>
  </si>
  <si>
    <t>イ．地名地番</t>
    <phoneticPr fontId="4"/>
  </si>
  <si>
    <t>ロ．都市計画</t>
    <phoneticPr fontId="4"/>
  </si>
  <si>
    <t>(1)新築</t>
    <rPh sb="3" eb="5">
      <t>シンチク</t>
    </rPh>
    <phoneticPr fontId="4"/>
  </si>
  <si>
    <t>(2)増築</t>
    <rPh sb="3" eb="5">
      <t>ゾウチク</t>
    </rPh>
    <phoneticPr fontId="4"/>
  </si>
  <si>
    <t>(3)改築</t>
    <rPh sb="3" eb="5">
      <t>カイチク</t>
    </rPh>
    <phoneticPr fontId="4"/>
  </si>
  <si>
    <t>(4)移転</t>
    <rPh sb="3" eb="5">
      <t>イテン</t>
    </rPh>
    <phoneticPr fontId="4"/>
  </si>
  <si>
    <t>【５．主要用途】</t>
    <rPh sb="3" eb="5">
      <t>シュヨウ</t>
    </rPh>
    <rPh sb="5" eb="7">
      <t>ヨウト</t>
    </rPh>
    <phoneticPr fontId="4"/>
  </si>
  <si>
    <t>（注意欄に記載の記号を記入してください）</t>
    <rPh sb="1" eb="2">
      <t>チュウ</t>
    </rPh>
    <rPh sb="2" eb="3">
      <t>イ</t>
    </rPh>
    <rPh sb="3" eb="4">
      <t>ラン</t>
    </rPh>
    <rPh sb="5" eb="7">
      <t>キサイ</t>
    </rPh>
    <rPh sb="8" eb="10">
      <t>キゴウ</t>
    </rPh>
    <rPh sb="11" eb="13">
      <t>キニュウ</t>
    </rPh>
    <phoneticPr fontId="4"/>
  </si>
  <si>
    <t>イ．番号</t>
    <phoneticPr fontId="4"/>
  </si>
  <si>
    <t>ロ．物件名</t>
    <rPh sb="2" eb="5">
      <t>ブッケンメイ</t>
    </rPh>
    <phoneticPr fontId="4"/>
  </si>
  <si>
    <r>
      <t xml:space="preserve">ハ．用途
</t>
    </r>
    <r>
      <rPr>
        <sz val="9"/>
        <color theme="1"/>
        <rFont val="ＭＳ 明朝"/>
        <family val="1"/>
        <charset val="128"/>
      </rPr>
      <t>（注意欄に記載の記号を
　記入してください）</t>
    </r>
    <rPh sb="2" eb="4">
      <t>ヨウト</t>
    </rPh>
    <rPh sb="13" eb="15">
      <t>キゴウ</t>
    </rPh>
    <phoneticPr fontId="4"/>
  </si>
  <si>
    <t>多用途</t>
    <phoneticPr fontId="4"/>
  </si>
  <si>
    <r>
      <t xml:space="preserve">ニ．工事部分の構造
</t>
    </r>
    <r>
      <rPr>
        <sz val="9"/>
        <color theme="1"/>
        <rFont val="ＭＳ 明朝"/>
        <family val="1"/>
        <charset val="128"/>
      </rPr>
      <t>（注意欄に記載の記号を
　記入してください）</t>
    </r>
    <rPh sb="18" eb="20">
      <t>キゴウ</t>
    </rPh>
    <phoneticPr fontId="4"/>
  </si>
  <si>
    <t>ホ．工事の予定期間</t>
    <phoneticPr fontId="4"/>
  </si>
  <si>
    <t>ヘ．工事部分の
　　  床面積の合計</t>
    <rPh sb="16" eb="18">
      <t>ゴウケイ</t>
    </rPh>
    <phoneticPr fontId="4"/>
  </si>
  <si>
    <t>㎡</t>
  </si>
  <si>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4"/>
  </si>
  <si>
    <t>用途</t>
    <rPh sb="0" eb="2">
      <t>ヨウト</t>
    </rPh>
    <phoneticPr fontId="4"/>
  </si>
  <si>
    <t>床面積</t>
    <rPh sb="0" eb="3">
      <t>ユカメンセキ</t>
    </rPh>
    <phoneticPr fontId="4"/>
  </si>
  <si>
    <t>③</t>
    <phoneticPr fontId="4"/>
  </si>
  <si>
    <t>チ．建築工事費予定額</t>
    <phoneticPr fontId="4"/>
  </si>
  <si>
    <t>消費税込み</t>
    <rPh sb="0" eb="2">
      <t>ショウヒ</t>
    </rPh>
    <phoneticPr fontId="4"/>
  </si>
  <si>
    <t>リ．新築工事の場合に
　　おける地上の階数</t>
    <rPh sb="2" eb="4">
      <t>シンチク</t>
    </rPh>
    <rPh sb="4" eb="6">
      <t>コウジ</t>
    </rPh>
    <rPh sb="7" eb="9">
      <t>バアイ</t>
    </rPh>
    <phoneticPr fontId="4"/>
  </si>
  <si>
    <t>ヌ．新築工事の場合に
　　おける地下の階数</t>
    <rPh sb="2" eb="6">
      <t>シンチクコウジ</t>
    </rPh>
    <rPh sb="7" eb="9">
      <t>バアイ</t>
    </rPh>
    <phoneticPr fontId="4"/>
  </si>
  <si>
    <t>地下</t>
    <rPh sb="0" eb="2">
      <t>チカ</t>
    </rPh>
    <phoneticPr fontId="4"/>
  </si>
  <si>
    <t>ロ．新設又は
　　　その他の別</t>
    <phoneticPr fontId="4"/>
  </si>
  <si>
    <t>ハ．新設住宅の資金</t>
    <phoneticPr fontId="4"/>
  </si>
  <si>
    <t>(3)住宅金融支援機構住宅</t>
    <phoneticPr fontId="4"/>
  </si>
  <si>
    <t>(4)都市再生機構住宅</t>
    <phoneticPr fontId="4"/>
  </si>
  <si>
    <t>(5)その他</t>
    <phoneticPr fontId="4"/>
  </si>
  <si>
    <t>ニ．住宅の建築工法</t>
    <phoneticPr fontId="4"/>
  </si>
  <si>
    <t>(3)枠組壁工法</t>
    <phoneticPr fontId="4"/>
  </si>
  <si>
    <t>ホ．住宅の種類</t>
    <phoneticPr fontId="4"/>
  </si>
  <si>
    <t>ヘ．住宅の建て方</t>
    <rPh sb="2" eb="4">
      <t>ジュウタク</t>
    </rPh>
    <rPh sb="5" eb="6">
      <t>タ</t>
    </rPh>
    <rPh sb="7" eb="8">
      <t>カタ</t>
    </rPh>
    <phoneticPr fontId="4"/>
  </si>
  <si>
    <t>ト．利用関係</t>
    <phoneticPr fontId="4"/>
  </si>
  <si>
    <t>(1)持家　</t>
    <phoneticPr fontId="4"/>
  </si>
  <si>
    <t>(2)貸家　　</t>
    <phoneticPr fontId="4"/>
  </si>
  <si>
    <t>(4)分譲住宅</t>
    <phoneticPr fontId="4"/>
  </si>
  <si>
    <t>チ．住宅の戸数</t>
    <phoneticPr fontId="4"/>
  </si>
  <si>
    <t>戸</t>
    <rPh sb="0" eb="1">
      <t>コ</t>
    </rPh>
    <phoneticPr fontId="4"/>
  </si>
  <si>
    <t>リ．工事部分の
　　床面積の合計</t>
    <phoneticPr fontId="4"/>
  </si>
  <si>
    <r>
      <rPr>
        <sz val="10"/>
        <color theme="1"/>
        <rFont val="ＭＳ 明朝"/>
        <family val="1"/>
        <charset val="128"/>
      </rPr>
      <t>(</t>
    </r>
    <r>
      <rPr>
        <sz val="11"/>
        <color theme="1"/>
        <rFont val="ＭＳ 明朝"/>
        <family val="1"/>
        <charset val="128"/>
      </rPr>
      <t>2)公営住宅</t>
    </r>
    <phoneticPr fontId="4"/>
  </si>
  <si>
    <t>【２．除却建築物の概要】</t>
    <rPh sb="3" eb="5">
      <t>ジョキャク</t>
    </rPh>
    <rPh sb="5" eb="8">
      <t>ケンチクブツ</t>
    </rPh>
    <rPh sb="9" eb="11">
      <t>ガイヨウ</t>
    </rPh>
    <phoneticPr fontId="4"/>
  </si>
  <si>
    <t>　イ．産業分類</t>
    <rPh sb="3" eb="7">
      <t>サンギョウブンルイ</t>
    </rPh>
    <phoneticPr fontId="4"/>
  </si>
  <si>
    <t>イ．主要用途</t>
    <rPh sb="2" eb="4">
      <t>シュヨウ</t>
    </rPh>
    <rPh sb="4" eb="6">
      <t>ヨウト</t>
    </rPh>
    <phoneticPr fontId="4"/>
  </si>
  <si>
    <t>（注意欄に記載の記号を記入してください）</t>
    <rPh sb="8" eb="10">
      <t>キゴウ</t>
    </rPh>
    <phoneticPr fontId="4"/>
  </si>
  <si>
    <t xml:space="preserve">  ロ．除却原因</t>
    <phoneticPr fontId="4"/>
  </si>
  <si>
    <t>ロ．除却原因</t>
    <phoneticPr fontId="4"/>
  </si>
  <si>
    <t>　ハ．構造</t>
    <phoneticPr fontId="4"/>
  </si>
  <si>
    <t>ハ．構造</t>
    <phoneticPr fontId="4"/>
  </si>
  <si>
    <t>　ニ．建築物の数</t>
    <phoneticPr fontId="4"/>
  </si>
  <si>
    <t>ニ．建築物の数</t>
    <phoneticPr fontId="4"/>
  </si>
  <si>
    <t>　ホ．住宅の戸数</t>
    <phoneticPr fontId="4"/>
  </si>
  <si>
    <t>ホ．住宅の戸数</t>
    <phoneticPr fontId="4"/>
  </si>
  <si>
    <t>　チ．住宅の利用関係</t>
    <phoneticPr fontId="4"/>
  </si>
  <si>
    <t>ヘ．住宅の利用関係</t>
    <phoneticPr fontId="4"/>
  </si>
  <si>
    <t>ト．建築物の床面積の合計</t>
    <phoneticPr fontId="4"/>
  </si>
  <si>
    <t>　ヌ．建築物の評価額</t>
    <phoneticPr fontId="4"/>
  </si>
  <si>
    <t>チ．建築物の評価額</t>
    <phoneticPr fontId="4"/>
  </si>
  <si>
    <t>万円</t>
    <rPh sb="0" eb="1">
      <t>マン</t>
    </rPh>
    <rPh sb="1" eb="2">
      <t>エン</t>
    </rPh>
    <phoneticPr fontId="4"/>
  </si>
  <si>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4"/>
  </si>
  <si>
    <t>記号</t>
    <rPh sb="0" eb="2">
      <t>キゴウ</t>
    </rPh>
    <phoneticPr fontId="4"/>
  </si>
  <si>
    <t>居住専用住宅</t>
    <rPh sb="0" eb="2">
      <t>キョジュウ</t>
    </rPh>
    <rPh sb="2" eb="4">
      <t>センヨウ</t>
    </rPh>
    <rPh sb="4" eb="6">
      <t>ジュウタク</t>
    </rPh>
    <phoneticPr fontId="4"/>
  </si>
  <si>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4"/>
  </si>
  <si>
    <t>居住専用準住宅</t>
    <rPh sb="0" eb="2">
      <t>キョジュウ</t>
    </rPh>
    <rPh sb="2" eb="4">
      <t>センヨウ</t>
    </rPh>
    <rPh sb="4" eb="5">
      <t>ジュン</t>
    </rPh>
    <rPh sb="5" eb="7">
      <t>ジュウタク</t>
    </rPh>
    <phoneticPr fontId="4"/>
  </si>
  <si>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4"/>
  </si>
  <si>
    <t>02</t>
  </si>
  <si>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4"/>
  </si>
  <si>
    <t>居住
産業
併用</t>
    <rPh sb="0" eb="2">
      <t>キョジュウ</t>
    </rPh>
    <rPh sb="3" eb="5">
      <t>サンギョウ</t>
    </rPh>
    <rPh sb="6" eb="8">
      <t>ヘイヨウ</t>
    </rPh>
    <phoneticPr fontId="4"/>
  </si>
  <si>
    <t>産業
専用</t>
    <rPh sb="0" eb="2">
      <t>サンギョウ</t>
    </rPh>
    <rPh sb="3" eb="5">
      <t>センヨウ</t>
    </rPh>
    <phoneticPr fontId="4"/>
  </si>
  <si>
    <t>農林水産業</t>
    <phoneticPr fontId="4"/>
  </si>
  <si>
    <t>農業、林業、漁業、水産養殖業</t>
  </si>
  <si>
    <t>鉱業、採石業、砂利採取業、建設業</t>
  </si>
  <si>
    <t>製造業</t>
    <phoneticPr fontId="4"/>
  </si>
  <si>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4"/>
  </si>
  <si>
    <t>電気・ガス・熱供給・水道業</t>
    <phoneticPr fontId="4"/>
  </si>
  <si>
    <t>情報通信業</t>
    <phoneticPr fontId="4"/>
  </si>
  <si>
    <t>通信業、放送業、情報サービス業、インターネット附随サービス業、映像・音声・文字情報制作業</t>
  </si>
  <si>
    <t>運輸業</t>
    <phoneticPr fontId="4"/>
  </si>
  <si>
    <t>鉄道業、道路旅客運送業、道路貨物運送業、水運業、航空運輸業、倉庫業、運輸に附帯するサービス業</t>
  </si>
  <si>
    <t>卸売業、小売業</t>
    <phoneticPr fontId="4"/>
  </si>
  <si>
    <t>金融業、保険業</t>
    <phoneticPr fontId="4"/>
  </si>
  <si>
    <t>不動産業</t>
    <phoneticPr fontId="4"/>
  </si>
  <si>
    <t>不動産取引業、不動産賃貸業・管理業</t>
  </si>
  <si>
    <t>宿泊業、飲食サービス業</t>
    <phoneticPr fontId="4"/>
  </si>
  <si>
    <t>宿泊業、飲食店、持ち帰り・配達飲食サービス業</t>
  </si>
  <si>
    <t>教育、学習支援業</t>
    <phoneticPr fontId="4"/>
  </si>
  <si>
    <t>学校教育、その他の教育、学習支援業（社会教育、学習塾及び教養・技能教授業ほか）</t>
    <rPh sb="0" eb="2">
      <t>ガッコウ</t>
    </rPh>
    <rPh sb="2" eb="4">
      <t>キョウイク</t>
    </rPh>
    <phoneticPr fontId="4"/>
  </si>
  <si>
    <t>医療、福祉</t>
    <phoneticPr fontId="4"/>
  </si>
  <si>
    <t>医療業、保健衛生、社会保険・社会福祉・介護事業</t>
  </si>
  <si>
    <t>その他のサービス業</t>
    <phoneticPr fontId="4"/>
  </si>
  <si>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</si>
  <si>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国家公務、地方公務</t>
    <phoneticPr fontId="4"/>
  </si>
  <si>
    <t>他に分類されないもの</t>
    <phoneticPr fontId="4"/>
  </si>
  <si>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4"/>
  </si>
  <si>
    <t>用途の分類</t>
    <rPh sb="0" eb="2">
      <t>ヨウト</t>
    </rPh>
    <rPh sb="3" eb="5">
      <t>ブンルイ</t>
    </rPh>
    <phoneticPr fontId="4"/>
  </si>
  <si>
    <t>一戸建ての住宅</t>
    <phoneticPr fontId="4"/>
  </si>
  <si>
    <t>08010</t>
    <phoneticPr fontId="4"/>
  </si>
  <si>
    <t>長屋</t>
    <phoneticPr fontId="4"/>
  </si>
  <si>
    <t>08020</t>
    <phoneticPr fontId="4"/>
  </si>
  <si>
    <t xml:space="preserve">共同住宅 </t>
    <phoneticPr fontId="4"/>
  </si>
  <si>
    <t>08030</t>
    <phoneticPr fontId="4"/>
  </si>
  <si>
    <t>寄宿舎</t>
    <phoneticPr fontId="4"/>
  </si>
  <si>
    <t>08040</t>
    <phoneticPr fontId="4"/>
  </si>
  <si>
    <t>下宿</t>
    <phoneticPr fontId="4"/>
  </si>
  <si>
    <t>08050</t>
    <phoneticPr fontId="4"/>
  </si>
  <si>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4"/>
  </si>
  <si>
    <t>共同住宅</t>
    <phoneticPr fontId="4"/>
  </si>
  <si>
    <t>住宅で事務所、店舗その他これらに類する用途を兼ねるもの</t>
    <phoneticPr fontId="4"/>
  </si>
  <si>
    <t>08060</t>
    <phoneticPr fontId="4"/>
  </si>
  <si>
    <t>幼稚園</t>
    <phoneticPr fontId="4"/>
  </si>
  <si>
    <t>08070</t>
    <phoneticPr fontId="4"/>
  </si>
  <si>
    <t>小学校</t>
    <phoneticPr fontId="4"/>
  </si>
  <si>
    <t>08080</t>
    <phoneticPr fontId="4"/>
  </si>
  <si>
    <t xml:space="preserve">義務教育学校 </t>
    <phoneticPr fontId="4"/>
  </si>
  <si>
    <t>08082</t>
    <phoneticPr fontId="4"/>
  </si>
  <si>
    <t>中学校、高等学校又は中等教育学校</t>
    <phoneticPr fontId="4"/>
  </si>
  <si>
    <t>08090</t>
    <phoneticPr fontId="4"/>
  </si>
  <si>
    <t>特別支援学校</t>
    <phoneticPr fontId="4"/>
  </si>
  <si>
    <t>08100</t>
    <phoneticPr fontId="4"/>
  </si>
  <si>
    <t>大学又は高等専門学校</t>
    <phoneticPr fontId="4"/>
  </si>
  <si>
    <t>08110</t>
    <phoneticPr fontId="4"/>
  </si>
  <si>
    <t>専修学校</t>
    <phoneticPr fontId="4"/>
  </si>
  <si>
    <t>08120</t>
    <phoneticPr fontId="4"/>
  </si>
  <si>
    <t>各種学校</t>
    <phoneticPr fontId="4"/>
  </si>
  <si>
    <t>08130</t>
    <phoneticPr fontId="4"/>
  </si>
  <si>
    <t xml:space="preserve">幼保連携型認定こども園 </t>
    <phoneticPr fontId="4"/>
  </si>
  <si>
    <t>08132</t>
    <phoneticPr fontId="4"/>
  </si>
  <si>
    <t>図書館その他これに類するもの</t>
    <phoneticPr fontId="4"/>
  </si>
  <si>
    <t>08140</t>
    <phoneticPr fontId="4"/>
  </si>
  <si>
    <t>博物館その他これに類するもの</t>
    <phoneticPr fontId="4"/>
  </si>
  <si>
    <t>08150</t>
    <phoneticPr fontId="4"/>
  </si>
  <si>
    <t>美術館その他これに類するもの</t>
    <rPh sb="0" eb="3">
      <t>ビジュツカン</t>
    </rPh>
    <phoneticPr fontId="4"/>
  </si>
  <si>
    <t>08152</t>
    <phoneticPr fontId="4"/>
  </si>
  <si>
    <t>神社、寺院、教会その他これらに類するもの</t>
    <phoneticPr fontId="4"/>
  </si>
  <si>
    <t>08160</t>
    <phoneticPr fontId="4"/>
  </si>
  <si>
    <t>老人ホーム、福祉ホームその他これに類するもの</t>
    <phoneticPr fontId="4"/>
  </si>
  <si>
    <t>08170</t>
    <phoneticPr fontId="4"/>
  </si>
  <si>
    <t>保育所その他これに類するもの</t>
    <phoneticPr fontId="4"/>
  </si>
  <si>
    <t>08180</t>
    <phoneticPr fontId="4"/>
  </si>
  <si>
    <t>助産所（入所する者の寝室があるものに限る。）</t>
    <rPh sb="4" eb="6">
      <t>ニュウショ</t>
    </rPh>
    <rPh sb="8" eb="9">
      <t>モノ</t>
    </rPh>
    <rPh sb="10" eb="12">
      <t>シンシツ</t>
    </rPh>
    <rPh sb="18" eb="19">
      <t>カギ</t>
    </rPh>
    <phoneticPr fontId="4"/>
  </si>
  <si>
    <t>08190</t>
    <phoneticPr fontId="4"/>
  </si>
  <si>
    <t>助産所（入所する者の寝室がないものに限る。）</t>
    <rPh sb="4" eb="6">
      <t>ニュウショ</t>
    </rPh>
    <rPh sb="8" eb="9">
      <t>モノ</t>
    </rPh>
    <rPh sb="10" eb="12">
      <t>シンシツ</t>
    </rPh>
    <rPh sb="18" eb="19">
      <t>カギ</t>
    </rPh>
    <phoneticPr fontId="4"/>
  </si>
  <si>
    <t>08192</t>
    <phoneticPr fontId="4"/>
  </si>
  <si>
    <t>児童福祉施設等（建築基準法施行令第19条第１項に規定する児童福祉施設等をいい、前４項に掲げるものを除く。次項において同じ。）（入所する者の寝室があるものに限る。）</t>
    <phoneticPr fontId="4"/>
  </si>
  <si>
    <t>08210</t>
    <phoneticPr fontId="4"/>
  </si>
  <si>
    <t>児童福祉施設等（入所する者の寝室がないものに限る。）</t>
    <phoneticPr fontId="4"/>
  </si>
  <si>
    <t>08220</t>
    <phoneticPr fontId="4"/>
  </si>
  <si>
    <t>公衆浴場（個室付浴場業に係る公衆浴場を除く。）</t>
    <phoneticPr fontId="4"/>
  </si>
  <si>
    <t>08230</t>
    <phoneticPr fontId="4"/>
  </si>
  <si>
    <t>診療所（患者の収容施設のあるものに限る。）</t>
    <phoneticPr fontId="4"/>
  </si>
  <si>
    <t>08240</t>
    <phoneticPr fontId="4"/>
  </si>
  <si>
    <t>診療所（患者の収容施設のないものに限る。）</t>
    <phoneticPr fontId="4"/>
  </si>
  <si>
    <t>08250</t>
    <phoneticPr fontId="4"/>
  </si>
  <si>
    <t>病院</t>
    <phoneticPr fontId="4"/>
  </si>
  <si>
    <t>08260</t>
    <phoneticPr fontId="4"/>
  </si>
  <si>
    <t>巡査派出所</t>
    <phoneticPr fontId="4"/>
  </si>
  <si>
    <t>08270</t>
    <phoneticPr fontId="4"/>
  </si>
  <si>
    <t>公衆電話所</t>
    <phoneticPr fontId="4"/>
  </si>
  <si>
    <t>08280</t>
    <phoneticPr fontId="4"/>
  </si>
  <si>
    <t>郵便法（昭和22年法律第165号）の規定により行う郵便の業務の用に供する施設</t>
    <phoneticPr fontId="4"/>
  </si>
  <si>
    <t>08290</t>
    <phoneticPr fontId="4"/>
  </si>
  <si>
    <t>地方公共団体の支庁又は支所</t>
    <phoneticPr fontId="4"/>
  </si>
  <si>
    <t>08300</t>
    <phoneticPr fontId="4"/>
  </si>
  <si>
    <t>公衆便所、休憩所又は路線バスの停留所の上家</t>
    <phoneticPr fontId="4"/>
  </si>
  <si>
    <t>08310</t>
    <phoneticPr fontId="4"/>
  </si>
  <si>
    <t>建築基準法施行令第130条の４第５号に基づき国土交通大臣が指定する施設</t>
    <phoneticPr fontId="4"/>
  </si>
  <si>
    <t>08320</t>
    <phoneticPr fontId="4"/>
  </si>
  <si>
    <t>税務署、警察署、保健所又は消防署その他これらに類するもの</t>
    <phoneticPr fontId="4"/>
  </si>
  <si>
    <t>08330</t>
    <phoneticPr fontId="4"/>
  </si>
  <si>
    <t>工場（自動車修理工場を除く。）</t>
    <phoneticPr fontId="4"/>
  </si>
  <si>
    <t>08340</t>
    <phoneticPr fontId="4"/>
  </si>
  <si>
    <t>自動車修理工場</t>
    <phoneticPr fontId="4"/>
  </si>
  <si>
    <t>08350</t>
    <phoneticPr fontId="4"/>
  </si>
  <si>
    <t>危険物の貯蔵又は処理に供するもの</t>
    <phoneticPr fontId="4"/>
  </si>
  <si>
    <t>08360</t>
    <phoneticPr fontId="4"/>
  </si>
  <si>
    <t>ボーリング場、スケート場、水泳場、スキー場、ゴルフ練習場又はバッティング練習場</t>
    <phoneticPr fontId="4"/>
  </si>
  <si>
    <t>08370</t>
    <phoneticPr fontId="4"/>
  </si>
  <si>
    <t>体育館又はスポーツの練習場（前項に掲げるものを除く。）</t>
    <phoneticPr fontId="4"/>
  </si>
  <si>
    <t>08380</t>
    <phoneticPr fontId="4"/>
  </si>
  <si>
    <t>マージャン屋、ぱちんこ屋、射的場、勝馬投票券発売所、場外車券売場その他これらに類するもの又はカラオケボックスその他これらに類するもの</t>
    <phoneticPr fontId="4"/>
  </si>
  <si>
    <t>08390</t>
    <phoneticPr fontId="4"/>
  </si>
  <si>
    <t>ホテル又は旅館</t>
    <phoneticPr fontId="4"/>
  </si>
  <si>
    <t>08400</t>
    <phoneticPr fontId="4"/>
  </si>
  <si>
    <t>自動車教習所</t>
    <phoneticPr fontId="4"/>
  </si>
  <si>
    <t>08410</t>
    <phoneticPr fontId="4"/>
  </si>
  <si>
    <t>畜舎</t>
    <phoneticPr fontId="4"/>
  </si>
  <si>
    <t>08420</t>
    <phoneticPr fontId="4"/>
  </si>
  <si>
    <t>堆肥舎又は水産物の増殖場若しくは養殖場</t>
    <phoneticPr fontId="4"/>
  </si>
  <si>
    <t>08430</t>
    <phoneticPr fontId="4"/>
  </si>
  <si>
    <t>日用品の販売を主たる目的とする店舗</t>
    <phoneticPr fontId="4"/>
  </si>
  <si>
    <t>08438</t>
    <phoneticPr fontId="4"/>
  </si>
  <si>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4"/>
  </si>
  <si>
    <t>08440</t>
    <phoneticPr fontId="4"/>
  </si>
  <si>
    <t>飲食店（次項に掲げるもの並びに田園住居地域及びその周辺の地域で生産された農産物を材料とする料理の提供を主たる目的とするものを除く。）</t>
    <rPh sb="28" eb="30">
      <t>チイキ</t>
    </rPh>
    <phoneticPr fontId="4"/>
  </si>
  <si>
    <t>08450</t>
    <phoneticPr fontId="4"/>
  </si>
  <si>
    <t>食堂又は喫茶店</t>
    <phoneticPr fontId="4"/>
  </si>
  <si>
    <t>08452</t>
    <phoneticPr fontId="4"/>
  </si>
  <si>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4"/>
  </si>
  <si>
    <t>08456</t>
    <phoneticPr fontId="4"/>
  </si>
  <si>
    <t>銀行の支店、損害保険代理店、宅地建物取引業を営む店舗その他これらに類するサービス業を営む店舗</t>
    <phoneticPr fontId="4"/>
  </si>
  <si>
    <t>08458</t>
    <phoneticPr fontId="4"/>
  </si>
  <si>
    <t>物品販売業を営む店舗以外の店舗（前２項に掲げるものを除く。）</t>
    <phoneticPr fontId="4"/>
  </si>
  <si>
    <t>08460</t>
    <phoneticPr fontId="4"/>
  </si>
  <si>
    <t>事務所</t>
    <phoneticPr fontId="4"/>
  </si>
  <si>
    <t>08470</t>
    <phoneticPr fontId="4"/>
  </si>
  <si>
    <t>映画スタジオ又はテレビスタジオ</t>
    <phoneticPr fontId="4"/>
  </si>
  <si>
    <t>08480</t>
    <phoneticPr fontId="4"/>
  </si>
  <si>
    <t>自動車車庫</t>
    <phoneticPr fontId="4"/>
  </si>
  <si>
    <t>08490</t>
    <phoneticPr fontId="4"/>
  </si>
  <si>
    <t>自転車駐車場</t>
    <phoneticPr fontId="4"/>
  </si>
  <si>
    <t>08500</t>
    <phoneticPr fontId="4"/>
  </si>
  <si>
    <t>倉庫業を営む倉庫</t>
    <phoneticPr fontId="4"/>
  </si>
  <si>
    <t>08510</t>
    <phoneticPr fontId="4"/>
  </si>
  <si>
    <t>倉庫業を営まない倉庫</t>
    <phoneticPr fontId="4"/>
  </si>
  <si>
    <t>08520</t>
    <phoneticPr fontId="4"/>
  </si>
  <si>
    <t>劇場、映画館又は演芸場</t>
    <phoneticPr fontId="4"/>
  </si>
  <si>
    <t>08530</t>
    <phoneticPr fontId="4"/>
  </si>
  <si>
    <t>観覧場</t>
    <phoneticPr fontId="4"/>
  </si>
  <si>
    <t>08540</t>
    <phoneticPr fontId="4"/>
  </si>
  <si>
    <t>公会堂又は集会場</t>
    <phoneticPr fontId="4"/>
  </si>
  <si>
    <t>08550</t>
    <phoneticPr fontId="4"/>
  </si>
  <si>
    <t>展示場</t>
    <phoneticPr fontId="4"/>
  </si>
  <si>
    <t>08560</t>
    <phoneticPr fontId="4"/>
  </si>
  <si>
    <t>料理店</t>
    <phoneticPr fontId="4"/>
  </si>
  <si>
    <t>08570</t>
    <phoneticPr fontId="4"/>
  </si>
  <si>
    <t>キャバレー、カフェー、ナイトクラブ又はバー</t>
    <phoneticPr fontId="4"/>
  </si>
  <si>
    <t>08580</t>
    <phoneticPr fontId="4"/>
  </si>
  <si>
    <t>ダンスホール</t>
    <phoneticPr fontId="4"/>
  </si>
  <si>
    <t>08590</t>
    <phoneticPr fontId="4"/>
  </si>
  <si>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4"/>
  </si>
  <si>
    <t>08600</t>
    <phoneticPr fontId="4"/>
  </si>
  <si>
    <t>卸売市場</t>
    <phoneticPr fontId="4"/>
  </si>
  <si>
    <t>08610</t>
    <phoneticPr fontId="4"/>
  </si>
  <si>
    <t>火葬場又はと畜場、汚物処理場、ごみ焼却場その他の処理施設</t>
    <phoneticPr fontId="4"/>
  </si>
  <si>
    <t>08620</t>
    <phoneticPr fontId="4"/>
  </si>
  <si>
    <t>農産物の生産、集荷、処理又は貯蔵に供するもの</t>
    <rPh sb="1" eb="2">
      <t>サン</t>
    </rPh>
    <phoneticPr fontId="4"/>
  </si>
  <si>
    <t>08630</t>
    <phoneticPr fontId="4"/>
  </si>
  <si>
    <t>農業の生産資材の貯蔵に供するもの</t>
    <rPh sb="0" eb="2">
      <t>ノウギョウ</t>
    </rPh>
    <phoneticPr fontId="4"/>
  </si>
  <si>
    <t>08640</t>
    <phoneticPr fontId="4"/>
  </si>
  <si>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4"/>
  </si>
  <si>
    <t>08650</t>
    <phoneticPr fontId="4"/>
  </si>
  <si>
    <t>その他</t>
    <phoneticPr fontId="4"/>
  </si>
  <si>
    <t>08990</t>
    <phoneticPr fontId="4"/>
  </si>
  <si>
    <t>　⑬　６欄の「ニ」は、次の表の記号の中から該当するものを選んで記入してください。工事部分が２種類
    以上の構造からなるときは、床面積が最も大きい部分の構造について記入してください。
　</t>
    <phoneticPr fontId="4"/>
  </si>
  <si>
    <t>構造の区分</t>
    <rPh sb="3" eb="5">
      <t>クブン</t>
    </rPh>
    <phoneticPr fontId="4"/>
  </si>
  <si>
    <t>木造</t>
    <phoneticPr fontId="4"/>
  </si>
  <si>
    <t>鉄骨鉄筋コンクリート造</t>
    <phoneticPr fontId="4"/>
  </si>
  <si>
    <t>鉄筋コンクリート造</t>
    <phoneticPr fontId="4"/>
  </si>
  <si>
    <t>03</t>
  </si>
  <si>
    <t>鉄骨造</t>
    <phoneticPr fontId="4"/>
  </si>
  <si>
    <t>04</t>
  </si>
  <si>
    <t>コンクリートブロック造</t>
    <phoneticPr fontId="4"/>
  </si>
  <si>
    <t>05</t>
  </si>
  <si>
    <t>06</t>
  </si>
  <si>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4"/>
  </si>
  <si>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4"/>
  </si>
  <si>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4"/>
  </si>
  <si>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4"/>
  </si>
  <si>
    <t>建築基準法第6条の3第1項第2号に掲げる確認審査又は同法第18条第4項第2号に掲げる審査</t>
    <rPh sb="0" eb="4">
      <t>ケンチクキジュン</t>
    </rPh>
    <rPh sb="4" eb="5">
      <t>ホウ</t>
    </rPh>
    <rPh sb="5" eb="6">
      <t>ダイ</t>
    </rPh>
    <rPh sb="7" eb="8">
      <t>ジョウ</t>
    </rPh>
    <rPh sb="10" eb="11">
      <t>ダイ</t>
    </rPh>
    <rPh sb="12" eb="13">
      <t>コウ</t>
    </rPh>
    <rPh sb="13" eb="14">
      <t>ダイ</t>
    </rPh>
    <rPh sb="15" eb="16">
      <t>ゴウ</t>
    </rPh>
    <rPh sb="17" eb="18">
      <t>カカ</t>
    </rPh>
    <rPh sb="20" eb="22">
      <t>カクニン</t>
    </rPh>
    <rPh sb="22" eb="24">
      <t>シンサ</t>
    </rPh>
    <rPh sb="24" eb="25">
      <t>マタ</t>
    </rPh>
    <rPh sb="26" eb="28">
      <t>ドウホウ</t>
    </rPh>
    <rPh sb="28" eb="29">
      <t>ダイ</t>
    </rPh>
    <rPh sb="31" eb="32">
      <t>ジョウ</t>
    </rPh>
    <rPh sb="32" eb="33">
      <t>ダイ</t>
    </rPh>
    <rPh sb="34" eb="35">
      <t>コウ</t>
    </rPh>
    <rPh sb="35" eb="36">
      <t>ダイ</t>
    </rPh>
    <rPh sb="37" eb="38">
      <t>ゴウ</t>
    </rPh>
    <rPh sb="39" eb="40">
      <t>カカ</t>
    </rPh>
    <rPh sb="42" eb="44">
      <t>シンサ</t>
    </rPh>
    <phoneticPr fontId="4"/>
  </si>
  <si>
    <t>　（構造設計を行った構造設計一級建築士又は構造関係規定に適合することを確認した構造設計</t>
    <phoneticPr fontId="4"/>
  </si>
  <si>
    <t>　一級建築士）</t>
    <rPh sb="1" eb="3">
      <t>イッキュウ</t>
    </rPh>
    <rPh sb="3" eb="6">
      <t>ケンチクシ</t>
    </rPh>
    <phoneticPr fontId="4"/>
  </si>
  <si>
    <t>　（構造設計を行った構造設計一級建築士又は構造関係規定に適合することを確認した構造設計</t>
    <rPh sb="2" eb="4">
      <t>コウゾウ</t>
    </rPh>
    <rPh sb="4" eb="6">
      <t>セッケイ</t>
    </rPh>
    <rPh sb="7" eb="8">
      <t>オコナ</t>
    </rPh>
    <rPh sb="10" eb="12">
      <t>コウゾウ</t>
    </rPh>
    <rPh sb="12" eb="14">
      <t>セッケイ</t>
    </rPh>
    <rPh sb="14" eb="16">
      <t>イッキュウ</t>
    </rPh>
    <rPh sb="16" eb="19">
      <t>ケンチクシ</t>
    </rPh>
    <rPh sb="19" eb="20">
      <t>マタ</t>
    </rPh>
    <rPh sb="21" eb="23">
      <t>コウゾウ</t>
    </rPh>
    <rPh sb="23" eb="25">
      <t>カンケイ</t>
    </rPh>
    <rPh sb="25" eb="27">
      <t>キテイ</t>
    </rPh>
    <rPh sb="28" eb="30">
      <t>テキゴウ</t>
    </rPh>
    <rPh sb="35" eb="37">
      <t>カクニン</t>
    </rPh>
    <rPh sb="39" eb="41">
      <t>コウゾウ</t>
    </rPh>
    <rPh sb="41" eb="43">
      <t>セッケイ</t>
    </rPh>
    <phoneticPr fontId="4"/>
  </si>
  <si>
    <t xml:space="preserve"> （構造設計を行った構造設計一級建築士又は構造関係規定に適合することを確認した構造設計</t>
    <phoneticPr fontId="4"/>
  </si>
  <si>
    <t xml:space="preserve"> 一級建築士）</t>
    <rPh sb="1" eb="3">
      <t>イッキュウ</t>
    </rPh>
    <rPh sb="3" eb="6">
      <t>ケンチクシ</t>
    </rPh>
    <phoneticPr fontId="4"/>
  </si>
  <si>
    <t>建築計画概要書 （第三面）の1</t>
    <rPh sb="10" eb="11">
      <t>サン</t>
    </rPh>
    <phoneticPr fontId="4"/>
  </si>
  <si>
    <t>建築計画概要書 （第三面）の2</t>
    <rPh sb="10" eb="11">
      <t>サン</t>
    </rPh>
    <phoneticPr fontId="4"/>
  </si>
  <si>
    <t>　配　置　図</t>
    <phoneticPr fontId="4"/>
  </si>
  <si>
    <t>（</t>
    <phoneticPr fontId="4"/>
  </si>
  <si>
    <t>）</t>
    <phoneticPr fontId="4"/>
  </si>
  <si>
    <t>仕様基準</t>
    <rPh sb="0" eb="4">
      <t>シヨウキジュン</t>
    </rPh>
    <phoneticPr fontId="4"/>
  </si>
  <si>
    <t>誘導仕様基準</t>
    <rPh sb="0" eb="2">
      <t>ユウドウ</t>
    </rPh>
    <rPh sb="2" eb="4">
      <t>シヨウ</t>
    </rPh>
    <rPh sb="4" eb="6">
      <t>キジュン</t>
    </rPh>
    <phoneticPr fontId="4"/>
  </si>
  <si>
    <t>設計住宅性能評価</t>
    <rPh sb="0" eb="4">
      <t>セッケイジュウタク</t>
    </rPh>
    <rPh sb="4" eb="6">
      <t>セイノウ</t>
    </rPh>
    <rPh sb="6" eb="8">
      <t>ヒョウカ</t>
    </rPh>
    <phoneticPr fontId="4"/>
  </si>
  <si>
    <t>長期優良住宅</t>
    <rPh sb="0" eb="2">
      <t>チョウキ</t>
    </rPh>
    <rPh sb="2" eb="4">
      <t>ユウリョウ</t>
    </rPh>
    <rPh sb="4" eb="6">
      <t>ジュウタク</t>
    </rPh>
    <phoneticPr fontId="4"/>
  </si>
  <si>
    <t>長期使用構造</t>
    <rPh sb="0" eb="2">
      <t>チョウキ</t>
    </rPh>
    <rPh sb="2" eb="4">
      <t>シヨウ</t>
    </rPh>
    <rPh sb="4" eb="6">
      <t>コウゾウ</t>
    </rPh>
    <phoneticPr fontId="4"/>
  </si>
  <si>
    <t>仕様基準</t>
    <rPh sb="0" eb="2">
      <t>シヨウ</t>
    </rPh>
    <rPh sb="2" eb="4">
      <t>キジュン</t>
    </rPh>
    <phoneticPr fontId="4"/>
  </si>
  <si>
    <t>誘導仕様基準</t>
    <rPh sb="0" eb="2">
      <t>ユウドウ</t>
    </rPh>
    <rPh sb="2" eb="4">
      <t>シヨウ</t>
    </rPh>
    <rPh sb="4" eb="6">
      <t>キジュン</t>
    </rPh>
    <phoneticPr fontId="4"/>
  </si>
  <si>
    <t>　</t>
    <phoneticPr fontId="4"/>
  </si>
  <si>
    <t>設計住宅性能評価</t>
    <rPh sb="0" eb="4">
      <t>セッケイジュウタク</t>
    </rPh>
    <rPh sb="4" eb="6">
      <t>セイノウ</t>
    </rPh>
    <rPh sb="6" eb="8">
      <t>ヒョウカ</t>
    </rPh>
    <phoneticPr fontId="4"/>
  </si>
  <si>
    <t>安全計画書（規則第4条の16第2項関係）</t>
    <rPh sb="0" eb="2">
      <t>アンゼン</t>
    </rPh>
    <rPh sb="2" eb="5">
      <t>ケイカクショ</t>
    </rPh>
    <rPh sb="6" eb="8">
      <t>キソク</t>
    </rPh>
    <rPh sb="8" eb="9">
      <t>ダイ</t>
    </rPh>
    <rPh sb="10" eb="11">
      <t>ジョウ</t>
    </rPh>
    <rPh sb="14" eb="15">
      <t>ダイ</t>
    </rPh>
    <rPh sb="16" eb="17">
      <t>コウ</t>
    </rPh>
    <rPh sb="17" eb="19">
      <t>カンケイ</t>
    </rPh>
    <phoneticPr fontId="47"/>
  </si>
  <si>
    <t>安全計画書</t>
    <rPh sb="0" eb="2">
      <t>アンゼン</t>
    </rPh>
    <rPh sb="2" eb="5">
      <t>ケイカクショ</t>
    </rPh>
    <phoneticPr fontId="47"/>
  </si>
  <si>
    <t>Ⅰ．工事計画概要</t>
    <rPh sb="2" eb="4">
      <t>コウジ</t>
    </rPh>
    <rPh sb="4" eb="6">
      <t>ケイカク</t>
    </rPh>
    <rPh sb="6" eb="8">
      <t>ガイヨウ</t>
    </rPh>
    <phoneticPr fontId="47"/>
  </si>
  <si>
    <t>１．工事名称</t>
    <rPh sb="2" eb="4">
      <t>コウジ</t>
    </rPh>
    <rPh sb="4" eb="6">
      <t>メイショウ</t>
    </rPh>
    <phoneticPr fontId="47"/>
  </si>
  <si>
    <t>２．工事場所</t>
    <rPh sb="2" eb="4">
      <t>コウジ</t>
    </rPh>
    <rPh sb="4" eb="6">
      <t>バショ</t>
    </rPh>
    <phoneticPr fontId="47"/>
  </si>
  <si>
    <t>３．工事種別</t>
    <rPh sb="2" eb="4">
      <t>コウジ</t>
    </rPh>
    <rPh sb="4" eb="6">
      <t>シュベツ</t>
    </rPh>
    <phoneticPr fontId="47"/>
  </si>
  <si>
    <t>４．建物概要</t>
    <rPh sb="2" eb="4">
      <t>タテモノ</t>
    </rPh>
    <rPh sb="4" eb="6">
      <t>ガイヨウ</t>
    </rPh>
    <phoneticPr fontId="47"/>
  </si>
  <si>
    <t>イ．用途</t>
    <rPh sb="2" eb="4">
      <t>ヨウト</t>
    </rPh>
    <phoneticPr fontId="47"/>
  </si>
  <si>
    <t>ロ．構造</t>
    <rPh sb="2" eb="4">
      <t>コウゾウ</t>
    </rPh>
    <phoneticPr fontId="47"/>
  </si>
  <si>
    <t>ハ．高さ</t>
    <rPh sb="2" eb="3">
      <t>タカ</t>
    </rPh>
    <phoneticPr fontId="47"/>
  </si>
  <si>
    <t>・軒の高さ</t>
    <rPh sb="1" eb="2">
      <t>ノキ</t>
    </rPh>
    <rPh sb="3" eb="4">
      <t>タカ</t>
    </rPh>
    <phoneticPr fontId="47"/>
  </si>
  <si>
    <t>m</t>
    <phoneticPr fontId="47"/>
  </si>
  <si>
    <t>・最高の高さ</t>
    <rPh sb="1" eb="3">
      <t>サイコウ</t>
    </rPh>
    <rPh sb="4" eb="5">
      <t>タカ</t>
    </rPh>
    <phoneticPr fontId="47"/>
  </si>
  <si>
    <t>二．階数</t>
    <rPh sb="0" eb="1">
      <t>ニ</t>
    </rPh>
    <rPh sb="2" eb="4">
      <t>カイスウ</t>
    </rPh>
    <phoneticPr fontId="47"/>
  </si>
  <si>
    <t>・地上</t>
    <rPh sb="1" eb="3">
      <t>チジョウ</t>
    </rPh>
    <phoneticPr fontId="47"/>
  </si>
  <si>
    <t>階</t>
    <rPh sb="0" eb="1">
      <t>カイ</t>
    </rPh>
    <phoneticPr fontId="47"/>
  </si>
  <si>
    <t>・地下</t>
    <rPh sb="1" eb="3">
      <t>チカ</t>
    </rPh>
    <phoneticPr fontId="47"/>
  </si>
  <si>
    <t>・塔屋</t>
    <rPh sb="1" eb="2">
      <t>トウ</t>
    </rPh>
    <rPh sb="2" eb="3">
      <t>ヤ</t>
    </rPh>
    <phoneticPr fontId="47"/>
  </si>
  <si>
    <t>ホ．建築面積</t>
    <rPh sb="2" eb="4">
      <t>ケンチク</t>
    </rPh>
    <rPh sb="4" eb="6">
      <t>メンセキ</t>
    </rPh>
    <phoneticPr fontId="47"/>
  </si>
  <si>
    <t>㎡</t>
    <phoneticPr fontId="47"/>
  </si>
  <si>
    <t>へ．延べ面積</t>
    <rPh sb="2" eb="3">
      <t>ノ</t>
    </rPh>
    <rPh sb="4" eb="6">
      <t>メンセキ</t>
    </rPh>
    <phoneticPr fontId="47"/>
  </si>
  <si>
    <t>５．昇降機・建
　築設備又は工
　作物の概要</t>
    <rPh sb="2" eb="5">
      <t>ショウコウキ</t>
    </rPh>
    <rPh sb="6" eb="7">
      <t>ケン</t>
    </rPh>
    <rPh sb="9" eb="10">
      <t>チク</t>
    </rPh>
    <rPh sb="10" eb="12">
      <t>セツビ</t>
    </rPh>
    <rPh sb="12" eb="13">
      <t>マタ</t>
    </rPh>
    <rPh sb="14" eb="15">
      <t>タクミ</t>
    </rPh>
    <rPh sb="17" eb="19">
      <t>サクモツ</t>
    </rPh>
    <rPh sb="20" eb="22">
      <t>ガイヨウ</t>
    </rPh>
    <phoneticPr fontId="47"/>
  </si>
  <si>
    <t>Ⅱ．仮使用認定申請部分</t>
    <rPh sb="2" eb="5">
      <t>カリシヨウ</t>
    </rPh>
    <rPh sb="5" eb="7">
      <t>ニンテイ</t>
    </rPh>
    <rPh sb="7" eb="9">
      <t>シンセイ</t>
    </rPh>
    <rPh sb="9" eb="11">
      <t>ブブン</t>
    </rPh>
    <phoneticPr fontId="47"/>
  </si>
  <si>
    <t>１．仮使用部分</t>
    <rPh sb="2" eb="5">
      <t>カリシヨウ</t>
    </rPh>
    <rPh sb="5" eb="7">
      <t>ブブン</t>
    </rPh>
    <phoneticPr fontId="47"/>
  </si>
  <si>
    <t>別添図面に黄緑色で表示</t>
    <rPh sb="0" eb="2">
      <t>ベッテン</t>
    </rPh>
    <rPh sb="2" eb="4">
      <t>ズメン</t>
    </rPh>
    <rPh sb="5" eb="8">
      <t>キミドリイロ</t>
    </rPh>
    <rPh sb="9" eb="11">
      <t>ヒョウジ</t>
    </rPh>
    <phoneticPr fontId="47"/>
  </si>
  <si>
    <t>２．用途</t>
    <rPh sb="2" eb="4">
      <t>ヨウト</t>
    </rPh>
    <phoneticPr fontId="47"/>
  </si>
  <si>
    <t>３．申請面積</t>
    <rPh sb="2" eb="4">
      <t>シンセイ</t>
    </rPh>
    <rPh sb="4" eb="6">
      <t>メンセキ</t>
    </rPh>
    <phoneticPr fontId="47"/>
  </si>
  <si>
    <t>概ね</t>
    <rPh sb="0" eb="1">
      <t>オオム</t>
    </rPh>
    <phoneticPr fontId="47"/>
  </si>
  <si>
    <t>（注意）</t>
    <rPh sb="1" eb="3">
      <t>チュウイ</t>
    </rPh>
    <phoneticPr fontId="47"/>
  </si>
  <si>
    <t>Ⅲ．基本的な施工計画</t>
    <rPh sb="2" eb="5">
      <t>キホンテキ</t>
    </rPh>
    <rPh sb="6" eb="8">
      <t>セコウ</t>
    </rPh>
    <rPh sb="8" eb="10">
      <t>ケイカク</t>
    </rPh>
    <phoneticPr fontId="47"/>
  </si>
  <si>
    <t>１．工事施工手順の概要（概念図）</t>
    <rPh sb="2" eb="4">
      <t>コウジ</t>
    </rPh>
    <rPh sb="4" eb="6">
      <t>セコウ</t>
    </rPh>
    <rPh sb="6" eb="8">
      <t>テジュン</t>
    </rPh>
    <rPh sb="9" eb="11">
      <t>ガイヨウ</t>
    </rPh>
    <rPh sb="12" eb="15">
      <t>ガイネンズ</t>
    </rPh>
    <phoneticPr fontId="47"/>
  </si>
  <si>
    <t>２．工事区画の位置及び構造</t>
    <rPh sb="2" eb="4">
      <t>コウジ</t>
    </rPh>
    <rPh sb="4" eb="6">
      <t>クカク</t>
    </rPh>
    <rPh sb="7" eb="9">
      <t>イチ</t>
    </rPh>
    <rPh sb="9" eb="10">
      <t>オヨ</t>
    </rPh>
    <rPh sb="11" eb="13">
      <t>コウゾウ</t>
    </rPh>
    <phoneticPr fontId="47"/>
  </si>
  <si>
    <t>別添図面に（工事区画の位置は朱書きで）表示</t>
    <rPh sb="0" eb="2">
      <t>ベッテン</t>
    </rPh>
    <rPh sb="2" eb="4">
      <t>ズメン</t>
    </rPh>
    <rPh sb="6" eb="8">
      <t>コウジ</t>
    </rPh>
    <rPh sb="8" eb="10">
      <t>クカク</t>
    </rPh>
    <rPh sb="11" eb="13">
      <t>イチ</t>
    </rPh>
    <rPh sb="14" eb="16">
      <t>シュガ</t>
    </rPh>
    <rPh sb="19" eb="21">
      <t>ヒョウジ</t>
    </rPh>
    <phoneticPr fontId="47"/>
  </si>
  <si>
    <t>３．工事工程</t>
    <rPh sb="2" eb="4">
      <t>コウジ</t>
    </rPh>
    <rPh sb="4" eb="6">
      <t>コウテイ</t>
    </rPh>
    <phoneticPr fontId="47"/>
  </si>
  <si>
    <t>別添工事工程表に表示</t>
    <rPh sb="0" eb="2">
      <t>ベッテン</t>
    </rPh>
    <rPh sb="2" eb="4">
      <t>コウジ</t>
    </rPh>
    <rPh sb="4" eb="7">
      <t>コウテイヒョウ</t>
    </rPh>
    <rPh sb="8" eb="10">
      <t>ヒョウジ</t>
    </rPh>
    <phoneticPr fontId="47"/>
  </si>
  <si>
    <t>４．工事資材の搬入及びその管理
　方法
　</t>
    <rPh sb="2" eb="4">
      <t>コウジ</t>
    </rPh>
    <rPh sb="4" eb="6">
      <t>シザイ</t>
    </rPh>
    <rPh sb="7" eb="9">
      <t>ハンニュウ</t>
    </rPh>
    <rPh sb="9" eb="10">
      <t>オヨ</t>
    </rPh>
    <rPh sb="13" eb="15">
      <t>カンリ</t>
    </rPh>
    <rPh sb="17" eb="19">
      <t>ホウホウ</t>
    </rPh>
    <phoneticPr fontId="47"/>
  </si>
  <si>
    <t>Ⅳ．工事により機能の確保に支障を生じる避難施設等の有無</t>
    <rPh sb="2" eb="4">
      <t>コウジ</t>
    </rPh>
    <rPh sb="7" eb="9">
      <t>キノウ</t>
    </rPh>
    <rPh sb="10" eb="12">
      <t>カクホ</t>
    </rPh>
    <rPh sb="13" eb="15">
      <t>シショウ</t>
    </rPh>
    <rPh sb="16" eb="17">
      <t>ショウ</t>
    </rPh>
    <rPh sb="19" eb="21">
      <t>ヒナン</t>
    </rPh>
    <rPh sb="21" eb="23">
      <t>シセツ</t>
    </rPh>
    <rPh sb="23" eb="24">
      <t>トウ</t>
    </rPh>
    <rPh sb="25" eb="27">
      <t>ウム</t>
    </rPh>
    <phoneticPr fontId="47"/>
  </si>
  <si>
    <t>種類</t>
    <rPh sb="0" eb="2">
      <t>シュルイ</t>
    </rPh>
    <phoneticPr fontId="47"/>
  </si>
  <si>
    <t>工事により機能の確保に支障が生じる避難施設等の有無</t>
    <rPh sb="0" eb="2">
      <t>コウジ</t>
    </rPh>
    <rPh sb="5" eb="7">
      <t>キノウ</t>
    </rPh>
    <rPh sb="8" eb="10">
      <t>カクホ</t>
    </rPh>
    <rPh sb="11" eb="13">
      <t>シショウ</t>
    </rPh>
    <rPh sb="14" eb="15">
      <t>ショウ</t>
    </rPh>
    <rPh sb="17" eb="19">
      <t>ヒナン</t>
    </rPh>
    <rPh sb="19" eb="21">
      <t>シセツ</t>
    </rPh>
    <rPh sb="21" eb="22">
      <t>トウ</t>
    </rPh>
    <rPh sb="23" eb="25">
      <t>ウム</t>
    </rPh>
    <phoneticPr fontId="47"/>
  </si>
  <si>
    <t>避
難
施
設
等</t>
    <rPh sb="0" eb="1">
      <t>ヒ</t>
    </rPh>
    <rPh sb="2" eb="3">
      <t>ナン</t>
    </rPh>
    <rPh sb="4" eb="5">
      <t>シ</t>
    </rPh>
    <rPh sb="6" eb="7">
      <t>セツ</t>
    </rPh>
    <rPh sb="8" eb="9">
      <t>トウ</t>
    </rPh>
    <phoneticPr fontId="47"/>
  </si>
  <si>
    <t>イ．廊下その他の通路</t>
    <rPh sb="2" eb="4">
      <t>ロウカ</t>
    </rPh>
    <rPh sb="6" eb="7">
      <t>タ</t>
    </rPh>
    <rPh sb="8" eb="10">
      <t>ツウロ</t>
    </rPh>
    <phoneticPr fontId="47"/>
  </si>
  <si>
    <t>有</t>
    <rPh sb="0" eb="1">
      <t>ユウ</t>
    </rPh>
    <phoneticPr fontId="47"/>
  </si>
  <si>
    <t>無</t>
    <rPh sb="0" eb="1">
      <t>ム</t>
    </rPh>
    <phoneticPr fontId="47"/>
  </si>
  <si>
    <t>ロ．直通階段等</t>
    <rPh sb="2" eb="4">
      <t>チョクツウ</t>
    </rPh>
    <rPh sb="4" eb="6">
      <t>カイダン</t>
    </rPh>
    <rPh sb="6" eb="7">
      <t>トウ</t>
    </rPh>
    <phoneticPr fontId="47"/>
  </si>
  <si>
    <t>ハ．地下道等</t>
    <rPh sb="2" eb="5">
      <t>チカドウ</t>
    </rPh>
    <rPh sb="5" eb="6">
      <t>トウ</t>
    </rPh>
    <phoneticPr fontId="47"/>
  </si>
  <si>
    <t>ニ．スプリンクラー設備等</t>
    <rPh sb="9" eb="11">
      <t>セツビ</t>
    </rPh>
    <rPh sb="11" eb="12">
      <t>トウ</t>
    </rPh>
    <phoneticPr fontId="47"/>
  </si>
  <si>
    <t>ホ．排煙設備</t>
    <rPh sb="2" eb="4">
      <t>ハイエン</t>
    </rPh>
    <rPh sb="4" eb="6">
      <t>セツビ</t>
    </rPh>
    <phoneticPr fontId="47"/>
  </si>
  <si>
    <t>へ．非常用の照明設備</t>
    <rPh sb="2" eb="5">
      <t>ヒジョウヨウ</t>
    </rPh>
    <rPh sb="6" eb="8">
      <t>ショウメイ</t>
    </rPh>
    <rPh sb="8" eb="10">
      <t>セツビ</t>
    </rPh>
    <phoneticPr fontId="47"/>
  </si>
  <si>
    <t>ト．非常用の昇降機</t>
    <rPh sb="2" eb="5">
      <t>ヒジョウヨウ</t>
    </rPh>
    <rPh sb="6" eb="9">
      <t>ショウコウキ</t>
    </rPh>
    <phoneticPr fontId="47"/>
  </si>
  <si>
    <t>チ．防火区画</t>
    <rPh sb="2" eb="4">
      <t>ボウカ</t>
    </rPh>
    <rPh sb="4" eb="6">
      <t>クカク</t>
    </rPh>
    <phoneticPr fontId="47"/>
  </si>
  <si>
    <t>第三十四号様式（第四条の十六関係）　　</t>
    <rPh sb="0" eb="1">
      <t>ダイ</t>
    </rPh>
    <rPh sb="1" eb="4">
      <t>34</t>
    </rPh>
    <rPh sb="4" eb="5">
      <t>ゴウ</t>
    </rPh>
    <rPh sb="5" eb="7">
      <t>ヨウシキ</t>
    </rPh>
    <rPh sb="8" eb="9">
      <t>ダイ</t>
    </rPh>
    <rPh sb="9" eb="10">
      <t>4</t>
    </rPh>
    <rPh sb="10" eb="11">
      <t>ジョウ</t>
    </rPh>
    <rPh sb="12" eb="14">
      <t>16</t>
    </rPh>
    <rPh sb="14" eb="16">
      <t>カンケイ</t>
    </rPh>
    <phoneticPr fontId="47"/>
  </si>
  <si>
    <t>　（Ａ４）</t>
    <phoneticPr fontId="47"/>
  </si>
  <si>
    <t>仮使用認定申請書</t>
    <rPh sb="0" eb="3">
      <t>カリシヨウ</t>
    </rPh>
    <rPh sb="3" eb="5">
      <t>ニンテイ</t>
    </rPh>
    <rPh sb="5" eb="8">
      <t>シンセイショ</t>
    </rPh>
    <phoneticPr fontId="47"/>
  </si>
  <si>
    <t>（第一面）</t>
    <rPh sb="1" eb="2">
      <t>ダイ</t>
    </rPh>
    <rPh sb="2" eb="3">
      <t>1</t>
    </rPh>
    <rPh sb="3" eb="4">
      <t>メン</t>
    </rPh>
    <phoneticPr fontId="47"/>
  </si>
  <si>
    <t>　建築基準法第７条の６第１項第２号（同法第87条の４又は第88条第１項若しくは第２項において準用する場合を含む。）の規定による仮使用の認定を申請します。</t>
    <rPh sb="1" eb="7">
      <t>ケンチクキジュンホウダイ</t>
    </rPh>
    <rPh sb="8" eb="9">
      <t>ジョウ</t>
    </rPh>
    <rPh sb="11" eb="12">
      <t>ダイ</t>
    </rPh>
    <rPh sb="13" eb="15">
      <t>コウダイ</t>
    </rPh>
    <rPh sb="16" eb="17">
      <t>ゴウ</t>
    </rPh>
    <rPh sb="18" eb="19">
      <t>ドウ</t>
    </rPh>
    <rPh sb="19" eb="21">
      <t>ホウダイ</t>
    </rPh>
    <rPh sb="23" eb="24">
      <t>ジョウ</t>
    </rPh>
    <rPh sb="26" eb="27">
      <t>マタ</t>
    </rPh>
    <rPh sb="28" eb="29">
      <t>ダイ</t>
    </rPh>
    <rPh sb="31" eb="32">
      <t>ジョウ</t>
    </rPh>
    <rPh sb="32" eb="33">
      <t>ダイ</t>
    </rPh>
    <rPh sb="34" eb="35">
      <t>コウ</t>
    </rPh>
    <rPh sb="35" eb="36">
      <t>モ</t>
    </rPh>
    <rPh sb="39" eb="40">
      <t>ダイ</t>
    </rPh>
    <rPh sb="41" eb="42">
      <t>コウ</t>
    </rPh>
    <rPh sb="46" eb="48">
      <t>ジュンヨウ</t>
    </rPh>
    <rPh sb="50" eb="52">
      <t>バアイ</t>
    </rPh>
    <rPh sb="53" eb="54">
      <t>フク</t>
    </rPh>
    <rPh sb="58" eb="60">
      <t>キテイ</t>
    </rPh>
    <rPh sb="63" eb="66">
      <t>カリシヨウ</t>
    </rPh>
    <rPh sb="67" eb="69">
      <t>ニンテイ</t>
    </rPh>
    <rPh sb="70" eb="72">
      <t>シンセイ</t>
    </rPh>
    <phoneticPr fontId="47"/>
  </si>
  <si>
    <t>一般財団法人　石川県建築住宅センター　様</t>
    <rPh sb="0" eb="6">
      <t>イッパンザイダンホウジン</t>
    </rPh>
    <rPh sb="7" eb="14">
      <t>イシカワケンケンチクジュウタク</t>
    </rPh>
    <rPh sb="19" eb="20">
      <t>サマ</t>
    </rPh>
    <phoneticPr fontId="47"/>
  </si>
  <si>
    <t>令和　　年　　月　　日</t>
    <rPh sb="0" eb="2">
      <t>レイワ</t>
    </rPh>
    <rPh sb="4" eb="5">
      <t>ネン</t>
    </rPh>
    <rPh sb="7" eb="8">
      <t>ツキ</t>
    </rPh>
    <rPh sb="10" eb="11">
      <t>ヒ</t>
    </rPh>
    <phoneticPr fontId="47"/>
  </si>
  <si>
    <t>　</t>
    <phoneticPr fontId="47"/>
  </si>
  <si>
    <t>申請者氏名</t>
    <rPh sb="0" eb="3">
      <t>シンセイシャ</t>
    </rPh>
    <rPh sb="3" eb="5">
      <t>シメイ</t>
    </rPh>
    <phoneticPr fontId="47"/>
  </si>
  <si>
    <t>【仮使用の認定を申請する建築物等】　</t>
    <rPh sb="1" eb="4">
      <t>カリシヨウ</t>
    </rPh>
    <rPh sb="5" eb="7">
      <t>ニンテイ</t>
    </rPh>
    <rPh sb="8" eb="10">
      <t>シンセイ</t>
    </rPh>
    <rPh sb="12" eb="15">
      <t>ケンチクブツ</t>
    </rPh>
    <rPh sb="15" eb="16">
      <t>トウ</t>
    </rPh>
    <phoneticPr fontId="47"/>
  </si>
  <si>
    <t>※受付欄</t>
    <rPh sb="1" eb="3">
      <t>ウケツケ</t>
    </rPh>
    <rPh sb="3" eb="4">
      <t>ラン</t>
    </rPh>
    <phoneticPr fontId="47"/>
  </si>
  <si>
    <t>※決裁欄</t>
    <rPh sb="1" eb="3">
      <t>ケッサイ</t>
    </rPh>
    <rPh sb="3" eb="4">
      <t>ラン</t>
    </rPh>
    <phoneticPr fontId="47"/>
  </si>
  <si>
    <t>※認定番号</t>
    <rPh sb="1" eb="3">
      <t>ニンテイ</t>
    </rPh>
    <rPh sb="3" eb="5">
      <t>バンゴウ</t>
    </rPh>
    <phoneticPr fontId="47"/>
  </si>
  <si>
    <t>※特記</t>
    <rPh sb="1" eb="3">
      <t>トッキ</t>
    </rPh>
    <phoneticPr fontId="47"/>
  </si>
  <si>
    <t>第　　　　　　　　　号</t>
    <rPh sb="0" eb="1">
      <t>ダイ</t>
    </rPh>
    <rPh sb="10" eb="11">
      <t>ゴウ</t>
    </rPh>
    <phoneticPr fontId="47"/>
  </si>
  <si>
    <t>係員氏名</t>
    <rPh sb="0" eb="2">
      <t>カカリイン</t>
    </rPh>
    <rPh sb="2" eb="4">
      <t>シメイ</t>
    </rPh>
    <phoneticPr fontId="47"/>
  </si>
  <si>
    <t>※条件</t>
    <rPh sb="1" eb="3">
      <t>ジョウケン</t>
    </rPh>
    <phoneticPr fontId="47"/>
  </si>
  <si>
    <t>(第二面)</t>
    <rPh sb="1" eb="2">
      <t>ダイ</t>
    </rPh>
    <rPh sb="2" eb="3">
      <t>2</t>
    </rPh>
    <rPh sb="3" eb="4">
      <t>メン</t>
    </rPh>
    <phoneticPr fontId="47"/>
  </si>
  <si>
    <t>【１．建築主、設置者又は築造主】</t>
    <rPh sb="3" eb="6">
      <t>ケンチクヌシ</t>
    </rPh>
    <rPh sb="7" eb="10">
      <t>セッチシャ</t>
    </rPh>
    <rPh sb="10" eb="11">
      <t>マタ</t>
    </rPh>
    <rPh sb="12" eb="15">
      <t>チクゾウヌシ</t>
    </rPh>
    <phoneticPr fontId="47"/>
  </si>
  <si>
    <t>　　【イ．氏名のフリガナ】</t>
    <rPh sb="5" eb="7">
      <t>シメイ</t>
    </rPh>
    <phoneticPr fontId="47"/>
  </si>
  <si>
    <t>　　【ロ．氏名】</t>
    <rPh sb="5" eb="7">
      <t>シメイ</t>
    </rPh>
    <phoneticPr fontId="47"/>
  </si>
  <si>
    <t>　　【ハ．郵便番号】</t>
    <rPh sb="5" eb="7">
      <t>ユウビン</t>
    </rPh>
    <rPh sb="7" eb="9">
      <t>バンゴウ</t>
    </rPh>
    <phoneticPr fontId="47"/>
  </si>
  <si>
    <t>　　【ニ．住所】</t>
    <rPh sb="5" eb="7">
      <t>ジュウショ</t>
    </rPh>
    <phoneticPr fontId="47"/>
  </si>
  <si>
    <t>　　【ホ．電話番号】</t>
    <rPh sb="5" eb="7">
      <t>デンワ</t>
    </rPh>
    <rPh sb="7" eb="9">
      <t>バンゴウ</t>
    </rPh>
    <phoneticPr fontId="47"/>
  </si>
  <si>
    <t>【２．代理者】</t>
    <rPh sb="3" eb="6">
      <t>ダイリシャ</t>
    </rPh>
    <phoneticPr fontId="47"/>
  </si>
  <si>
    <t>　　【イ．資格】</t>
    <rPh sb="5" eb="7">
      <t>シカク</t>
    </rPh>
    <phoneticPr fontId="47"/>
  </si>
  <si>
    <t xml:space="preserve">(　　)建築士　　　　　　　(　　　　)登録　第　　　　　　　号 </t>
    <rPh sb="4" eb="7">
      <t>ケンチクシ</t>
    </rPh>
    <rPh sb="20" eb="22">
      <t>トウロク</t>
    </rPh>
    <rPh sb="23" eb="24">
      <t>ダイ</t>
    </rPh>
    <rPh sb="31" eb="32">
      <t>ゴウ</t>
    </rPh>
    <phoneticPr fontId="47"/>
  </si>
  <si>
    <t>　　【ハ．建築士事務所名】</t>
    <rPh sb="5" eb="8">
      <t>ケンチクシ</t>
    </rPh>
    <rPh sb="8" eb="11">
      <t>ジムショ</t>
    </rPh>
    <rPh sb="11" eb="12">
      <t>メイ</t>
    </rPh>
    <phoneticPr fontId="47"/>
  </si>
  <si>
    <t>　　【二．郵便番号】</t>
    <rPh sb="3" eb="4">
      <t>ニ</t>
    </rPh>
    <rPh sb="5" eb="7">
      <t>ユウビン</t>
    </rPh>
    <rPh sb="7" eb="9">
      <t>バンゴウ</t>
    </rPh>
    <phoneticPr fontId="47"/>
  </si>
  <si>
    <t>　　【ホ．所在地】</t>
    <rPh sb="5" eb="8">
      <t>ショザイチ</t>
    </rPh>
    <phoneticPr fontId="47"/>
  </si>
  <si>
    <t>　　【へ．電話番号】</t>
    <rPh sb="5" eb="7">
      <t>デンワ</t>
    </rPh>
    <rPh sb="7" eb="9">
      <t>バンゴウ</t>
    </rPh>
    <phoneticPr fontId="47"/>
  </si>
  <si>
    <t>【３．建築確認】</t>
    <rPh sb="3" eb="5">
      <t>ケンチク</t>
    </rPh>
    <rPh sb="5" eb="7">
      <t>カクニン</t>
    </rPh>
    <phoneticPr fontId="47"/>
  </si>
  <si>
    <t>　　【イ．確認済証番号】</t>
    <rPh sb="5" eb="7">
      <t>カクニン</t>
    </rPh>
    <rPh sb="7" eb="8">
      <t>ズミ</t>
    </rPh>
    <rPh sb="8" eb="11">
      <t>ショウバンゴウ</t>
    </rPh>
    <phoneticPr fontId="47"/>
  </si>
  <si>
    <t>　　【ロ．確認済証交付年月日</t>
    <rPh sb="5" eb="7">
      <t>カクニン</t>
    </rPh>
    <rPh sb="7" eb="8">
      <t>ズミ</t>
    </rPh>
    <rPh sb="8" eb="9">
      <t>ショウ</t>
    </rPh>
    <rPh sb="9" eb="11">
      <t>コウフ</t>
    </rPh>
    <rPh sb="11" eb="14">
      <t>ネンガッピ</t>
    </rPh>
    <phoneticPr fontId="47"/>
  </si>
  <si>
    <t>　　【ハ．確認済証交付者】</t>
    <rPh sb="5" eb="7">
      <t>カクニン</t>
    </rPh>
    <rPh sb="7" eb="8">
      <t>ズミ</t>
    </rPh>
    <rPh sb="8" eb="9">
      <t>ショウ</t>
    </rPh>
    <rPh sb="9" eb="12">
      <t>コウフシャ</t>
    </rPh>
    <phoneticPr fontId="47"/>
  </si>
  <si>
    <t>【４．敷地の位置】</t>
    <rPh sb="3" eb="5">
      <t>シキチ</t>
    </rPh>
    <rPh sb="6" eb="8">
      <t>イチ</t>
    </rPh>
    <phoneticPr fontId="47"/>
  </si>
  <si>
    <t>　　【イ．地名地番】</t>
    <rPh sb="5" eb="7">
      <t>チメイ</t>
    </rPh>
    <rPh sb="7" eb="9">
      <t>チバン</t>
    </rPh>
    <phoneticPr fontId="47"/>
  </si>
  <si>
    <t>　　【ロ．住居表示】</t>
    <rPh sb="5" eb="7">
      <t>ジュウキョ</t>
    </rPh>
    <rPh sb="7" eb="9">
      <t>ヒョウジ</t>
    </rPh>
    <phoneticPr fontId="47"/>
  </si>
  <si>
    <t>【５．設置する建築物又は工作物】</t>
    <rPh sb="3" eb="5">
      <t>セッチ</t>
    </rPh>
    <rPh sb="7" eb="10">
      <t>ケンチクブツ</t>
    </rPh>
    <rPh sb="10" eb="11">
      <t>マタ</t>
    </rPh>
    <rPh sb="12" eb="15">
      <t>コウサクブツ</t>
    </rPh>
    <phoneticPr fontId="47"/>
  </si>
  <si>
    <t>　　【イ．所在地】</t>
    <rPh sb="5" eb="8">
      <t>ショザイチ</t>
    </rPh>
    <phoneticPr fontId="47"/>
  </si>
  <si>
    <t>　　【ロ．名称のフリガナ】</t>
    <rPh sb="5" eb="7">
      <t>メイショウ</t>
    </rPh>
    <phoneticPr fontId="47"/>
  </si>
  <si>
    <t>　　【ハ．名称】</t>
    <rPh sb="5" eb="7">
      <t>メイショウ</t>
    </rPh>
    <phoneticPr fontId="47"/>
  </si>
  <si>
    <t>【６．仮使用の用途】</t>
    <rPh sb="3" eb="6">
      <t>カリシヨウ</t>
    </rPh>
    <rPh sb="7" eb="9">
      <t>ヨウト</t>
    </rPh>
    <phoneticPr fontId="47"/>
  </si>
  <si>
    <t>【７．工事完了予定年月日】</t>
    <rPh sb="3" eb="5">
      <t>コウジ</t>
    </rPh>
    <rPh sb="5" eb="7">
      <t>カンリョウ</t>
    </rPh>
    <rPh sb="7" eb="9">
      <t>ヨテイ</t>
    </rPh>
    <rPh sb="9" eb="12">
      <t>ネンガッピ</t>
    </rPh>
    <phoneticPr fontId="47"/>
  </si>
  <si>
    <t>【８．仮使用期間】</t>
    <rPh sb="3" eb="4">
      <t>カリ</t>
    </rPh>
    <rPh sb="4" eb="6">
      <t>シヨウ</t>
    </rPh>
    <rPh sb="6" eb="8">
      <t>キカン</t>
    </rPh>
    <phoneticPr fontId="47"/>
  </si>
  <si>
    <t>令和　　年　　月　　日から令和　　年　　月　　日まで</t>
    <rPh sb="0" eb="2">
      <t>レイワ</t>
    </rPh>
    <rPh sb="4" eb="5">
      <t>ネン</t>
    </rPh>
    <rPh sb="7" eb="8">
      <t>ツキ</t>
    </rPh>
    <rPh sb="10" eb="11">
      <t>ヒ</t>
    </rPh>
    <rPh sb="13" eb="15">
      <t>レイワ</t>
    </rPh>
    <rPh sb="17" eb="18">
      <t>ネン</t>
    </rPh>
    <rPh sb="20" eb="21">
      <t>ツキ</t>
    </rPh>
    <rPh sb="23" eb="24">
      <t>ヒ</t>
    </rPh>
    <phoneticPr fontId="47"/>
  </si>
  <si>
    <t>【９．申請の理由】</t>
    <rPh sb="3" eb="5">
      <t>シンセイ</t>
    </rPh>
    <rPh sb="6" eb="8">
      <t>リユウ</t>
    </rPh>
    <phoneticPr fontId="47"/>
  </si>
  <si>
    <t>【10．備考】</t>
    <rPh sb="4" eb="6">
      <t>ビコウ</t>
    </rPh>
    <phoneticPr fontId="47"/>
  </si>
  <si>
    <t>１．第一面関係</t>
    <rPh sb="2" eb="3">
      <t>ダイ</t>
    </rPh>
    <rPh sb="3" eb="4">
      <t>1</t>
    </rPh>
    <rPh sb="4" eb="5">
      <t>メン</t>
    </rPh>
    <rPh sb="5" eb="7">
      <t>カンケイ</t>
    </rPh>
    <phoneticPr fontId="47"/>
  </si>
  <si>
    <t xml:space="preserve">　①　「仮使用の認定を申請する建築物等」の欄は、該当するチェックボックスに「レ」マーク
　　を入れてください。建築基準法第88条第１項に規定する工作物のうち同法施行令第138条第２
　　項第１号に掲げるものにあっては、「工作物（昇降機）」のチェックボックスに「レ」マー　
　　クを入れてください。
　②　※印のある欄は記入しないでください。
</t>
    <rPh sb="4" eb="7">
      <t>カリシヨウ</t>
    </rPh>
    <rPh sb="8" eb="10">
      <t>ニンテイ</t>
    </rPh>
    <rPh sb="11" eb="13">
      <t>シンセイ</t>
    </rPh>
    <rPh sb="15" eb="18">
      <t>ケンチクブツ</t>
    </rPh>
    <rPh sb="18" eb="19">
      <t>トウ</t>
    </rPh>
    <rPh sb="21" eb="22">
      <t>ラン</t>
    </rPh>
    <rPh sb="24" eb="26">
      <t>ガイトウ</t>
    </rPh>
    <rPh sb="47" eb="48">
      <t>イ</t>
    </rPh>
    <rPh sb="55" eb="61">
      <t>ケンチクキジュンホウダイ</t>
    </rPh>
    <rPh sb="63" eb="64">
      <t>ジョウ</t>
    </rPh>
    <rPh sb="64" eb="65">
      <t>ダイ</t>
    </rPh>
    <rPh sb="66" eb="67">
      <t>コウ</t>
    </rPh>
    <rPh sb="68" eb="70">
      <t>キテイ</t>
    </rPh>
    <rPh sb="72" eb="75">
      <t>コウサクブツ</t>
    </rPh>
    <rPh sb="110" eb="113">
      <t>コウサクブツ</t>
    </rPh>
    <rPh sb="114" eb="117">
      <t>ショウコウキ</t>
    </rPh>
    <rPh sb="140" eb="141">
      <t>イ</t>
    </rPh>
    <rPh sb="153" eb="154">
      <t>シルシ</t>
    </rPh>
    <rPh sb="157" eb="158">
      <t>ラン</t>
    </rPh>
    <rPh sb="159" eb="161">
      <t>キニュウ</t>
    </rPh>
    <phoneticPr fontId="47"/>
  </si>
  <si>
    <t>２．第二面関係</t>
    <rPh sb="2" eb="3">
      <t>ダイ</t>
    </rPh>
    <rPh sb="3" eb="4">
      <t>2</t>
    </rPh>
    <rPh sb="4" eb="5">
      <t>メン</t>
    </rPh>
    <rPh sb="5" eb="7">
      <t>カンケイ</t>
    </rPh>
    <phoneticPr fontId="47"/>
  </si>
  <si>
    <t xml:space="preserve">　①　建築主、設置者又は築造主が２以上のときは、１欄に代表となる建築主、設置者又は築造
　　主について記入し、別紙に他の建築主、設置者又は築造主についてそれぞれ必要な事項を記
　　入して添えてください。
　②　建築主、設置者又は築造主からの委任を受けて申請を行う者がいる場合においては、２欄
　　に記入してください。
　③　２欄は、代理者が建築士事務所に属しているときは、その名称を書き、建築士事務所に属
　　していないときは、所在地は代理者の住所を書いてください。
　④　３欄は、計画変更の確認を受けている場合は直前の計画変更の確認について記載してくだ
　　さい。
　⑤　４欄は建築物又は工作物（昇降機を除く。）について、５欄は昇降機又は建築設備につい
　　て仮使用の認定を受けようとする場合に記入してください。
　⑥　住居表示が定まつているときは、４欄の「ロ」に記入してください。
　⑦　６欄及び10欄は、できるだけ具体的に書いてください。
　⑧　指定確認検査機関の確認又は完了検査を受けようとする場合には、11欄に当該機関の名称　
　　と引き受けられた日付を記入してください。
</t>
    <rPh sb="3" eb="6">
      <t>ケンチクヌシ</t>
    </rPh>
    <rPh sb="7" eb="10">
      <t>セッチシャ</t>
    </rPh>
    <rPh sb="10" eb="11">
      <t>マタ</t>
    </rPh>
    <rPh sb="12" eb="15">
      <t>チクゾウヌシ</t>
    </rPh>
    <rPh sb="17" eb="19">
      <t>イジョウ</t>
    </rPh>
    <rPh sb="25" eb="26">
      <t>ラン</t>
    </rPh>
    <rPh sb="27" eb="29">
      <t>ダイヒョウ</t>
    </rPh>
    <rPh sb="32" eb="35">
      <t>ケンチクヌシ</t>
    </rPh>
    <rPh sb="36" eb="39">
      <t>セッチシャ</t>
    </rPh>
    <rPh sb="39" eb="40">
      <t>マタ</t>
    </rPh>
    <rPh sb="41" eb="43">
      <t>チクゾウ</t>
    </rPh>
    <rPh sb="46" eb="47">
      <t>オモ</t>
    </rPh>
    <rPh sb="51" eb="53">
      <t>キニュウ</t>
    </rPh>
    <rPh sb="55" eb="57">
      <t>ベッシ</t>
    </rPh>
    <rPh sb="58" eb="59">
      <t>タ</t>
    </rPh>
    <rPh sb="60" eb="63">
      <t>ケンチクヌシ</t>
    </rPh>
    <rPh sb="64" eb="67">
      <t>セッチシャ</t>
    </rPh>
    <rPh sb="67" eb="68">
      <t>マタ</t>
    </rPh>
    <rPh sb="69" eb="72">
      <t>チクゾウヌシ</t>
    </rPh>
    <rPh sb="80" eb="82">
      <t>ヒツヨウ</t>
    </rPh>
    <rPh sb="83" eb="85">
      <t>ジコウ</t>
    </rPh>
    <rPh sb="93" eb="94">
      <t>ソ</t>
    </rPh>
    <rPh sb="105" eb="108">
      <t>ケンチクヌシ</t>
    </rPh>
    <rPh sb="109" eb="112">
      <t>セッチシャ</t>
    </rPh>
    <rPh sb="112" eb="113">
      <t>マタ</t>
    </rPh>
    <rPh sb="114" eb="117">
      <t>チクゾウヌシ</t>
    </rPh>
    <rPh sb="120" eb="122">
      <t>イニン</t>
    </rPh>
    <rPh sb="123" eb="124">
      <t>ウ</t>
    </rPh>
    <rPh sb="126" eb="128">
      <t>シンセイ</t>
    </rPh>
    <rPh sb="129" eb="130">
      <t>オコナ</t>
    </rPh>
    <rPh sb="131" eb="132">
      <t>モノ</t>
    </rPh>
    <rPh sb="135" eb="137">
      <t>バアイ</t>
    </rPh>
    <rPh sb="144" eb="145">
      <t>ラン</t>
    </rPh>
    <rPh sb="149" eb="151">
      <t>キニュウ</t>
    </rPh>
    <rPh sb="163" eb="164">
      <t>ラン</t>
    </rPh>
    <rPh sb="166" eb="169">
      <t>ダイリシャ</t>
    </rPh>
    <rPh sb="170" eb="173">
      <t>ケンチクシ</t>
    </rPh>
    <rPh sb="173" eb="176">
      <t>ジムショ</t>
    </rPh>
    <rPh sb="177" eb="178">
      <t>ゾク</t>
    </rPh>
    <rPh sb="188" eb="190">
      <t>メイショウ</t>
    </rPh>
    <rPh sb="191" eb="192">
      <t>カ</t>
    </rPh>
    <rPh sb="194" eb="197">
      <t>ケンチクシ</t>
    </rPh>
    <rPh sb="197" eb="200">
      <t>ジムショ</t>
    </rPh>
    <rPh sb="201" eb="202">
      <t>ゾク</t>
    </rPh>
    <rPh sb="214" eb="217">
      <t>ショザイチ</t>
    </rPh>
    <rPh sb="218" eb="221">
      <t>ダイリシャ</t>
    </rPh>
    <rPh sb="222" eb="224">
      <t>ジュウショ</t>
    </rPh>
    <rPh sb="225" eb="226">
      <t>カ</t>
    </rPh>
    <rPh sb="238" eb="239">
      <t>ラン</t>
    </rPh>
    <rPh sb="241" eb="243">
      <t>ケイカク</t>
    </rPh>
    <rPh sb="243" eb="245">
      <t>ヘンコウ</t>
    </rPh>
    <rPh sb="246" eb="248">
      <t>カクニン</t>
    </rPh>
    <rPh sb="249" eb="250">
      <t>ウ</t>
    </rPh>
    <rPh sb="254" eb="256">
      <t>バアイ</t>
    </rPh>
    <rPh sb="257" eb="259">
      <t>チョクゼン</t>
    </rPh>
    <rPh sb="260" eb="262">
      <t>ケイカク</t>
    </rPh>
    <rPh sb="262" eb="264">
      <t>ヘンコウ</t>
    </rPh>
    <rPh sb="265" eb="267">
      <t>カクニン</t>
    </rPh>
    <rPh sb="271" eb="273">
      <t>キサイ</t>
    </rPh>
    <rPh sb="288" eb="289">
      <t>ラン</t>
    </rPh>
    <rPh sb="290" eb="293">
      <t>ケンチクブツ</t>
    </rPh>
    <rPh sb="293" eb="294">
      <t>マタ</t>
    </rPh>
    <rPh sb="295" eb="298">
      <t>コウサクブツ</t>
    </rPh>
    <rPh sb="299" eb="302">
      <t>ショウコウキ</t>
    </rPh>
    <rPh sb="303" eb="304">
      <t>ノゾ</t>
    </rPh>
    <rPh sb="313" eb="314">
      <t>ラン</t>
    </rPh>
    <rPh sb="315" eb="318">
      <t>ショウコウキ</t>
    </rPh>
    <rPh sb="318" eb="319">
      <t>マタ</t>
    </rPh>
    <rPh sb="320" eb="322">
      <t>ケンチク</t>
    </rPh>
    <rPh sb="322" eb="324">
      <t>セツビ</t>
    </rPh>
    <rPh sb="331" eb="334">
      <t>カリシヨウ</t>
    </rPh>
    <rPh sb="335" eb="337">
      <t>ニンテイ</t>
    </rPh>
    <rPh sb="338" eb="339">
      <t>ウ</t>
    </rPh>
    <rPh sb="345" eb="347">
      <t>バアイ</t>
    </rPh>
    <rPh sb="348" eb="350">
      <t>キニュウ</t>
    </rPh>
    <rPh sb="361" eb="363">
      <t>ジュウキョ</t>
    </rPh>
    <rPh sb="363" eb="365">
      <t>ヒョウジ</t>
    </rPh>
    <rPh sb="366" eb="367">
      <t>サダ</t>
    </rPh>
    <rPh sb="377" eb="378">
      <t>ラン</t>
    </rPh>
    <rPh sb="383" eb="385">
      <t>キニュウ</t>
    </rPh>
    <rPh sb="397" eb="398">
      <t>ラン</t>
    </rPh>
    <rPh sb="398" eb="399">
      <t>オヨ</t>
    </rPh>
    <rPh sb="402" eb="403">
      <t>ラン</t>
    </rPh>
    <rPh sb="410" eb="413">
      <t>グタイテキ</t>
    </rPh>
    <rPh sb="414" eb="415">
      <t>カ</t>
    </rPh>
    <rPh sb="426" eb="428">
      <t>シテイ</t>
    </rPh>
    <rPh sb="428" eb="430">
      <t>カクニン</t>
    </rPh>
    <rPh sb="430" eb="432">
      <t>ケンサ</t>
    </rPh>
    <rPh sb="432" eb="434">
      <t>キカン</t>
    </rPh>
    <rPh sb="435" eb="437">
      <t>カクニン</t>
    </rPh>
    <rPh sb="437" eb="438">
      <t>マタ</t>
    </rPh>
    <rPh sb="439" eb="441">
      <t>カンリョウ</t>
    </rPh>
    <rPh sb="441" eb="443">
      <t>ケンサ</t>
    </rPh>
    <rPh sb="444" eb="445">
      <t>ウ</t>
    </rPh>
    <rPh sb="451" eb="453">
      <t>バアイ</t>
    </rPh>
    <rPh sb="458" eb="459">
      <t>ラン</t>
    </rPh>
    <rPh sb="460" eb="462">
      <t>トウガイ</t>
    </rPh>
    <rPh sb="462" eb="464">
      <t>キカン</t>
    </rPh>
    <rPh sb="465" eb="467">
      <t>メイショウ</t>
    </rPh>
    <rPh sb="472" eb="473">
      <t>ヒ</t>
    </rPh>
    <rPh sb="474" eb="475">
      <t>ウ</t>
    </rPh>
    <rPh sb="479" eb="481">
      <t>ヒヅケ</t>
    </rPh>
    <rPh sb="482" eb="484">
      <t>キニュウ</t>
    </rPh>
    <phoneticPr fontId="47"/>
  </si>
  <si>
    <t>令和</t>
    <rPh sb="0" eb="2">
      <t>レイワ</t>
    </rPh>
    <phoneticPr fontId="4"/>
  </si>
  <si>
    <t>年</t>
    <rPh sb="0" eb="1">
      <t>ネン</t>
    </rPh>
    <phoneticPr fontId="4"/>
  </si>
  <si>
    <t>月</t>
    <rPh sb="0" eb="1">
      <t>ガツ</t>
    </rPh>
    <phoneticPr fontId="4"/>
  </si>
  <si>
    <t>日</t>
    <rPh sb="0" eb="1">
      <t>ニチ</t>
    </rPh>
    <phoneticPr fontId="4"/>
  </si>
  <si>
    <t>号</t>
    <rPh sb="0" eb="1">
      <t>ゴウ</t>
    </rPh>
    <phoneticPr fontId="4"/>
  </si>
  <si>
    <t>(　　)建築士事務所　　(　　　)知事登録　第　　　　　　　号　</t>
    <rPh sb="4" eb="7">
      <t>ケンチクシ</t>
    </rPh>
    <rPh sb="7" eb="10">
      <t>ジムショ</t>
    </rPh>
    <rPh sb="17" eb="19">
      <t>チジ</t>
    </rPh>
    <rPh sb="19" eb="21">
      <t>トウロク</t>
    </rPh>
    <rPh sb="22" eb="23">
      <t>ダイ</t>
    </rPh>
    <rPh sb="30" eb="31">
      <t>ゴウ</t>
    </rPh>
    <phoneticPr fontId="47"/>
  </si>
  <si>
    <t>建築物</t>
  </si>
  <si>
    <t>建築設備(昇降機)</t>
    <rPh sb="0" eb="2">
      <t>ケンチク</t>
    </rPh>
    <rPh sb="2" eb="4">
      <t>セツビ</t>
    </rPh>
    <rPh sb="5" eb="8">
      <t>ショウコウキ</t>
    </rPh>
    <phoneticPr fontId="47"/>
  </si>
  <si>
    <t>建築設備(昇降機以外)</t>
    <rPh sb="0" eb="2">
      <t>ケンチク</t>
    </rPh>
    <rPh sb="2" eb="4">
      <t>セツビ</t>
    </rPh>
    <rPh sb="5" eb="8">
      <t>ショウコウキ</t>
    </rPh>
    <rPh sb="8" eb="10">
      <t>イガイ</t>
    </rPh>
    <phoneticPr fontId="47"/>
  </si>
  <si>
    <t>工作物(昇降機)</t>
    <phoneticPr fontId="4"/>
  </si>
  <si>
    <t>工作物(法第88条第１項)</t>
    <rPh sb="0" eb="3">
      <t>コウサクブツ</t>
    </rPh>
    <rPh sb="4" eb="6">
      <t>ホウダイ</t>
    </rPh>
    <rPh sb="8" eb="9">
      <t>ジョウ</t>
    </rPh>
    <rPh sb="9" eb="10">
      <t>ダイ</t>
    </rPh>
    <rPh sb="11" eb="12">
      <t>コウ</t>
    </rPh>
    <phoneticPr fontId="47"/>
  </si>
  <si>
    <t>工作物(法第88条第２項)</t>
    <rPh sb="0" eb="3">
      <t>コウサクブツ</t>
    </rPh>
    <rPh sb="4" eb="6">
      <t>ホウダイ</t>
    </rPh>
    <rPh sb="8" eb="9">
      <t>ジョウ</t>
    </rPh>
    <rPh sb="9" eb="10">
      <t>ダイ</t>
    </rPh>
    <rPh sb="11" eb="12">
      <t>コウ</t>
    </rPh>
    <phoneticPr fontId="47"/>
  </si>
  <si>
    <t>【18.その他必要な事項】</t>
    <rPh sb="6" eb="7">
      <t>タ</t>
    </rPh>
    <rPh sb="7" eb="9">
      <t>ヒツヨウ</t>
    </rPh>
    <rPh sb="10" eb="12">
      <t>ジコウ</t>
    </rPh>
    <phoneticPr fontId="4"/>
  </si>
  <si>
    <t>【20.その他必要な事項】</t>
    <rPh sb="6" eb="7">
      <t>タ</t>
    </rPh>
    <rPh sb="7" eb="9">
      <t>ヒツヨウ</t>
    </rPh>
    <rPh sb="10" eb="12">
      <t>ジコウ</t>
    </rPh>
    <phoneticPr fontId="4"/>
  </si>
  <si>
    <t>【21.備考】</t>
    <rPh sb="4" eb="6">
      <t>ビコウ</t>
    </rPh>
    <phoneticPr fontId="4"/>
  </si>
  <si>
    <t>【19.備考】</t>
    <rPh sb="4" eb="6">
      <t>ビコウ</t>
    </rPh>
    <phoneticPr fontId="4"/>
  </si>
  <si>
    <t>【ｲ.建築基準法第６条の３第１項ただし書又は同法第１８条第５項ただし書の規定による</t>
    <rPh sb="19" eb="20">
      <t>カ</t>
    </rPh>
    <rPh sb="20" eb="21">
      <t>マタ</t>
    </rPh>
    <rPh sb="22" eb="24">
      <t>ドウホウ</t>
    </rPh>
    <rPh sb="24" eb="25">
      <t>ダイ</t>
    </rPh>
    <rPh sb="27" eb="28">
      <t>ジョウ</t>
    </rPh>
    <rPh sb="28" eb="29">
      <t>ダイ</t>
    </rPh>
    <rPh sb="30" eb="31">
      <t>コウ</t>
    </rPh>
    <rPh sb="34" eb="35">
      <t>カ</t>
    </rPh>
    <phoneticPr fontId="4"/>
  </si>
  <si>
    <t>建築基準法第6条の3第1項第1号に掲げる確認審査又は同法第18条第5項第1号に掲げる審査</t>
    <rPh sb="0" eb="2">
      <t>ケンチク</t>
    </rPh>
    <rPh sb="2" eb="5">
      <t>キジュンホウ</t>
    </rPh>
    <rPh sb="5" eb="6">
      <t>ダイ</t>
    </rPh>
    <rPh sb="7" eb="8">
      <t>ジョウ</t>
    </rPh>
    <rPh sb="10" eb="11">
      <t>ダイ</t>
    </rPh>
    <rPh sb="12" eb="13">
      <t>コウ</t>
    </rPh>
    <rPh sb="13" eb="14">
      <t>ダイ</t>
    </rPh>
    <rPh sb="15" eb="16">
      <t>ゴウ</t>
    </rPh>
    <rPh sb="17" eb="18">
      <t>カカ</t>
    </rPh>
    <rPh sb="20" eb="22">
      <t>カクニン</t>
    </rPh>
    <rPh sb="22" eb="24">
      <t>シンサ</t>
    </rPh>
    <rPh sb="24" eb="25">
      <t>マタ</t>
    </rPh>
    <rPh sb="26" eb="28">
      <t>ドウホウ</t>
    </rPh>
    <rPh sb="28" eb="29">
      <t>ダイ</t>
    </rPh>
    <rPh sb="31" eb="32">
      <t>ジョウ</t>
    </rPh>
    <rPh sb="32" eb="33">
      <t>ダイ</t>
    </rPh>
    <rPh sb="34" eb="35">
      <t>コウ</t>
    </rPh>
    <rPh sb="35" eb="36">
      <t>ダイ</t>
    </rPh>
    <rPh sb="37" eb="38">
      <t>ゴウ</t>
    </rPh>
    <rPh sb="39" eb="40">
      <t>カカ</t>
    </rPh>
    <rPh sb="42" eb="44">
      <t>シンサ</t>
    </rPh>
    <phoneticPr fontId="4"/>
  </si>
  <si>
    <t>建築基準法第6条の3第1項第2号に掲げる確認審査又は同法第18条第5項第2号に掲げる審査</t>
    <rPh sb="0" eb="4">
      <t>ケンチクキジュン</t>
    </rPh>
    <rPh sb="4" eb="5">
      <t>ホウ</t>
    </rPh>
    <rPh sb="5" eb="6">
      <t>ダイ</t>
    </rPh>
    <rPh sb="7" eb="8">
      <t>ジョウ</t>
    </rPh>
    <rPh sb="10" eb="11">
      <t>ダイ</t>
    </rPh>
    <rPh sb="12" eb="13">
      <t>コウ</t>
    </rPh>
    <rPh sb="13" eb="14">
      <t>ダイ</t>
    </rPh>
    <rPh sb="15" eb="16">
      <t>ゴウ</t>
    </rPh>
    <rPh sb="17" eb="18">
      <t>カカ</t>
    </rPh>
    <rPh sb="20" eb="22">
      <t>カクニン</t>
    </rPh>
    <rPh sb="22" eb="24">
      <t>シンサ</t>
    </rPh>
    <rPh sb="24" eb="25">
      <t>マタ</t>
    </rPh>
    <rPh sb="26" eb="28">
      <t>ドウホウ</t>
    </rPh>
    <rPh sb="28" eb="29">
      <t>ダイ</t>
    </rPh>
    <rPh sb="31" eb="32">
      <t>ジョウ</t>
    </rPh>
    <rPh sb="32" eb="33">
      <t>ダイ</t>
    </rPh>
    <rPh sb="34" eb="35">
      <t>コウ</t>
    </rPh>
    <rPh sb="35" eb="36">
      <t>ダイ</t>
    </rPh>
    <rPh sb="37" eb="38">
      <t>ゴウ</t>
    </rPh>
    <rPh sb="39" eb="40">
      <t>カカ</t>
    </rPh>
    <rPh sb="42" eb="44">
      <t>シンサ</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</si>
</sst>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6" formatCode="&quot;¥&quot;#,##0;[Red]&quot;¥&quot;\-#,##0"/>
    <numFmt numFmtId="176" formatCode="#,##0.00_ "/>
    <numFmt numFmtId="177" formatCode="0.00_);[Red]\(0.00\)"/>
    <numFmt numFmtId="178" formatCode="0.00_ "/>
    <numFmt numFmtId="179" formatCode="0.00_ ;[Red]\-0.00\ "/>
    <numFmt numFmtId="180" formatCode="#,##0.000_);[Red]\(#,##0.000\)"/>
    <numFmt numFmtId="181" formatCode="#,##0.000_ ;[Red]\-#,##0.000\ "/>
    <numFmt numFmtId="182" formatCode="#"/>
    <numFmt numFmtId="183" formatCode="0.000_ "/>
    <numFmt numFmtId="184" formatCode="0.000"/>
    <numFmt numFmtId="185" formatCode="00"/>
    <numFmt numFmtId="186" formatCode="[&lt;=999]000;[&lt;=9999]000\-00;000\-0000"/>
    <numFmt numFmtId="187" formatCode="[&lt;=99999999]####\-####;\(00\)\ ####\-####"/>
    <numFmt numFmtId="188" formatCode="0000"/>
    <numFmt numFmtId="189" formatCode="00000"/>
    <numFmt numFmtId="190" formatCode="[$-411]ggge&quot;年&quot;m&quot;月&quot;d&quot;日&quot;;@"/>
    <numFmt numFmtId="191" formatCode="#,##0_ "/>
    <numFmt numFmtId="192" formatCode="#,##0.00_);[Red]\(#,##0.00\)"/>
    <numFmt numFmtId="193" formatCode="#,##0_);[Red]\(#,##0\)"/>
    <numFmt numFmtId="194" formatCode="0_);[Red]\(0\)"/>
  </numFmts>
  <fonts count="51">
    <font>
      <sz val="11"/>
      <name val="ＭＳ Ｐゴシック"/>
      <family val="3"/>
      <charset val="128"/>
    </font>
    <font>
      <sz val="11"/>
      <name val="ＭＳ Ｐゴシック"/>
      <family val="3"/>
      <charset val="128"/>
    </font>
    <font>
      <sz val="10.5"/>
      <name val="ＭＳ 明朝"/>
      <family val="1"/>
      <charset val="128"/>
    </font>
    <font>
      <sz val="10.5"/>
      <name val="Century"/>
      <family val="1"/>
    </font>
    <font>
      <sz val="6"/>
      <name val="ＭＳ Ｐゴシック"/>
      <family val="3"/>
      <charset val="128"/>
    </font>
    <font>
      <sz val="22"/>
      <name val="Century"/>
      <family val="1"/>
    </font>
    <font>
      <sz val="22"/>
      <name val="ＭＳ Ｐ明朝"/>
      <family val="1"/>
      <charset val="128"/>
    </font>
    <font>
      <b/>
      <sz val="22"/>
      <name val="ＭＳ Ｐ明朝"/>
      <family val="1"/>
      <charset val="128"/>
    </font>
    <font>
      <vertAlign val="superscript"/>
      <sz val="22"/>
      <name val="ＭＳ Ｐ明朝"/>
      <family val="1"/>
      <charset val="128"/>
    </font>
    <font>
      <sz val="22"/>
      <color indexed="9"/>
      <name val="ＭＳ Ｐ明朝"/>
      <family val="1"/>
      <charset val="128"/>
    </font>
    <font>
      <sz val="22"/>
      <color indexed="22"/>
      <name val="ＭＳ Ｐ明朝"/>
      <family val="1"/>
      <charset val="128"/>
    </font>
    <font>
      <sz val="28"/>
      <name val="ＭＳ Ｐ明朝"/>
      <family val="1"/>
      <charset val="128"/>
    </font>
    <font>
      <sz val="16"/>
      <name val="ＭＳ Ｐ明朝"/>
      <family val="1"/>
      <charset val="128"/>
    </font>
    <font>
      <sz val="20"/>
      <name val="ＭＳ Ｐ明朝"/>
      <family val="1"/>
      <charset val="128"/>
    </font>
    <font>
      <sz val="10"/>
      <name val="ＭＳ Ｐ明朝"/>
      <family val="1"/>
      <charset val="128"/>
    </font>
    <font>
      <b/>
      <sz val="24"/>
      <name val="ＭＳ Ｐ明朝"/>
      <family val="1"/>
      <charset val="128"/>
    </font>
    <font>
      <sz val="6"/>
      <name val="ＭＳ Ｐ明朝"/>
      <family val="1"/>
      <charset val="128"/>
    </font>
    <font>
      <sz val="11"/>
      <name val="ＭＳ Ｐ明朝"/>
      <family val="1"/>
      <charset val="128"/>
    </font>
    <font>
      <sz val="20"/>
      <color indexed="9"/>
      <name val="ＭＳ Ｐ明朝"/>
      <family val="1"/>
      <charset val="128"/>
    </font>
    <font>
      <sz val="22"/>
      <color indexed="8"/>
      <name val="ＭＳ Ｐ明朝"/>
      <family val="1"/>
      <charset val="128"/>
    </font>
    <font>
      <sz val="22"/>
      <color indexed="81"/>
      <name val="ＭＳ Ｐゴシック"/>
      <family val="3"/>
      <charset val="128"/>
    </font>
    <font>
      <b/>
      <sz val="22"/>
      <color indexed="8"/>
      <name val="ＭＳ Ｐ明朝"/>
      <family val="1"/>
      <charset val="128"/>
    </font>
    <font>
      <sz val="24"/>
      <name val="ＭＳ Ｐ明朝"/>
      <family val="1"/>
      <charset val="128"/>
    </font>
    <font>
      <sz val="18"/>
      <color indexed="81"/>
      <name val="ＭＳ Ｐゴシック"/>
      <family val="3"/>
      <charset val="128"/>
    </font>
    <font>
      <b/>
      <sz val="24"/>
      <color indexed="8"/>
      <name val="ＭＳ Ｐ明朝"/>
      <family val="1"/>
      <charset val="128"/>
    </font>
    <font>
      <sz val="18"/>
      <name val="ＭＳ Ｐ明朝"/>
      <family val="1"/>
      <charset val="128"/>
    </font>
    <font>
      <b/>
      <u/>
      <sz val="24"/>
      <name val="ＭＳ Ｐ明朝"/>
      <family val="1"/>
      <charset val="128"/>
    </font>
    <font>
      <sz val="10.5"/>
      <name val="ＭＳ Ｐ明朝"/>
      <family val="1"/>
      <charset val="128"/>
    </font>
    <font>
      <sz val="20"/>
      <color indexed="9"/>
      <name val="ＭＳ Ｐ明朝"/>
      <family val="1"/>
      <charset val="128"/>
    </font>
    <font>
      <sz val="22"/>
      <color indexed="9"/>
      <name val="ＭＳ Ｐ明朝"/>
      <family val="1"/>
      <charset val="128"/>
    </font>
    <font>
      <b/>
      <sz val="22"/>
      <color indexed="9"/>
      <name val="ＭＳ Ｐ明朝"/>
      <family val="1"/>
      <charset val="128"/>
    </font>
    <font>
      <b/>
      <sz val="22"/>
      <color indexed="8"/>
      <name val="ＭＳ Ｐ明朝"/>
      <family val="1"/>
      <charset val="128"/>
    </font>
    <font>
      <sz val="10.5"/>
      <color indexed="8"/>
      <name val="ＭＳ Ｐ明朝"/>
      <family val="1"/>
      <charset val="128"/>
    </font>
    <font>
      <sz val="19"/>
      <name val="ＭＳ Ｐ明朝"/>
      <family val="1"/>
      <charset val="128"/>
    </font>
    <font>
      <sz val="22"/>
      <color rgb="FFFF0000"/>
      <name val="ＭＳ Ｐ明朝"/>
      <family val="1"/>
      <charset val="128"/>
    </font>
    <font>
      <sz val="11"/>
      <color theme="1"/>
      <name val="ＭＳ Ｐゴシック"/>
      <family val="3"/>
      <charset val="128"/>
    </font>
    <font>
      <sz val="10.5"/>
      <color theme="1"/>
      <name val="ＭＳ 明朝"/>
      <family val="1"/>
      <charset val="128"/>
    </font>
    <font>
      <sz val="11"/>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0"/>
      <color theme="1"/>
      <name val="ＭＳ 明朝"/>
      <family val="1"/>
      <charset val="128"/>
    </font>
    <font>
      <sz val="10.5"/>
      <color theme="1"/>
      <name val="Century"/>
      <family val="1"/>
    </font>
    <font>
      <sz val="12"/>
      <color indexed="81"/>
      <name val="ＭＳ Ｐゴシック"/>
      <family val="3"/>
      <charset val="128"/>
      <scheme val="minor"/>
    </font>
    <font>
      <sz val="12"/>
      <color indexed="81"/>
      <name val="MS P ゴシック"/>
      <family val="3"/>
      <charset val="128"/>
    </font>
    <font>
      <sz val="17"/>
      <name val="ＭＳ Ｐ明朝"/>
      <family val="1"/>
      <charset val="128"/>
    </font>
    <font>
      <sz val="11"/>
      <color theme="1"/>
      <name val="ＭＳ 明朝"/>
      <family val="2"/>
      <charset val="128"/>
    </font>
    <font>
      <sz val="6"/>
      <name val="ＭＳ 明朝"/>
      <family val="2"/>
      <charset val="128"/>
    </font>
    <font>
      <b/>
      <sz val="16"/>
      <color theme="1"/>
      <name val="ＭＳ 明朝"/>
      <family val="1"/>
      <charset val="128"/>
    </font>
    <font>
      <b/>
      <sz val="11"/>
      <color theme="1"/>
      <name val="ＭＳ 明朝"/>
      <family val="1"/>
      <charset val="128"/>
    </font>
    <font>
      <sz val="14"/>
      <color theme="1"/>
      <name val="ＭＳ 明朝"/>
      <family val="2"/>
      <charset val="128"/>
    </font>
  </fonts>
  <fills count="13">
    <fill>
      <patternFill patternType="none"/>
    </fill>
    <fill>
      <patternFill patternType="gray125"/>
    </fill>
    <fill>
      <patternFill patternType="solid">
        <fgColor indexed="55"/>
        <bgColor indexed="64"/>
      </patternFill>
    </fill>
    <fill>
      <patternFill patternType="solid">
        <fgColor indexed="23"/>
        <bgColor indexed="64"/>
      </patternFill>
    </fill>
    <fill>
      <patternFill patternType="solid">
        <fgColor indexed="43"/>
        <bgColor indexed="64"/>
      </patternFill>
    </fill>
    <fill>
      <patternFill patternType="solid">
        <fgColor indexed="41"/>
        <bgColor indexed="64"/>
      </patternFill>
    </fill>
    <fill>
      <patternFill patternType="solid">
        <fgColor indexed="27"/>
        <bgColor indexed="64"/>
      </patternFill>
    </fill>
    <fill>
      <patternFill patternType="solid">
        <fgColor indexed="13"/>
        <bgColor indexed="64"/>
      </patternFill>
    </fill>
    <fill>
      <patternFill patternType="solid">
        <fgColor indexed="31"/>
        <bgColor indexed="64"/>
      </patternFill>
    </fill>
    <fill>
      <patternFill patternType="solid">
        <fgColor rgb="FFFFFF99"/>
        <bgColor indexed="64"/>
      </patternFill>
    </fill>
    <fill>
      <patternFill patternType="solid">
        <fgColor rgb="FFCCFFFF"/>
        <bgColor indexed="64"/>
      </patternFill>
    </fill>
    <fill>
      <patternFill patternType="solid">
        <fgColor theme="0" tint="-0.14999847407452621"/>
        <bgColor indexed="64"/>
      </patternFill>
    </fill>
    <fill>
      <patternFill patternType="solid">
        <fgColor theme="5" tint="0.79998168889431442"/>
        <bgColor indexed="64"/>
      </patternFill>
    </fill>
  </fills>
  <borders count="57">
    <border>
      <left/>
      <right/>
      <top/>
      <bottom/>
      <diagonal/>
    </border>
    <border>
      <left/>
      <right/>
      <top style="dotted">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tted">
        <color indexed="64"/>
      </bottom>
      <diagonal/>
    </border>
    <border>
      <left/>
      <right/>
      <top style="dotted">
        <color indexed="64"/>
      </top>
      <bottom style="dotted">
        <color indexed="64"/>
      </bottom>
      <diagonal/>
    </border>
    <border>
      <left/>
      <right/>
      <top/>
      <bottom style="dashed">
        <color indexed="64"/>
      </bottom>
      <diagonal/>
    </border>
    <border>
      <left style="dotted">
        <color indexed="64"/>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style="dotted">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dashed">
        <color indexed="64"/>
      </top>
      <bottom style="dash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bottom style="thin">
        <color theme="0" tint="-0.249977111117893"/>
      </bottom>
      <diagonal/>
    </border>
    <border>
      <left/>
      <right/>
      <top/>
      <bottom style="thin">
        <color theme="0" tint="-0.2499465926084170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style="thin">
        <color auto="1"/>
      </bottom>
      <diagonal/>
    </border>
    <border>
      <left/>
      <right style="double">
        <color auto="1"/>
      </right>
      <top style="thin">
        <color auto="1"/>
      </top>
      <bottom/>
      <diagonal/>
    </border>
    <border>
      <left style="double">
        <color auto="1"/>
      </left>
      <right/>
      <top style="thin">
        <color auto="1"/>
      </top>
      <bottom/>
      <diagonal/>
    </border>
    <border>
      <left/>
      <right style="double">
        <color auto="1"/>
      </right>
      <top/>
      <bottom style="thin">
        <color auto="1"/>
      </bottom>
      <diagonal/>
    </border>
    <border>
      <left style="double">
        <color auto="1"/>
      </left>
      <right/>
      <top/>
      <bottom style="thin">
        <color auto="1"/>
      </bottom>
      <diagonal/>
    </border>
    <border>
      <left/>
      <right style="double">
        <color auto="1"/>
      </right>
      <top/>
      <bottom/>
      <diagonal/>
    </border>
    <border>
      <left style="double">
        <color auto="1"/>
      </left>
      <right/>
      <top/>
      <bottom/>
      <diagonal/>
    </border>
    <border>
      <left style="thin">
        <color auto="1"/>
      </left>
      <right style="thin">
        <color auto="1"/>
      </right>
      <top/>
      <bottom style="thin">
        <color auto="1"/>
      </bottom>
      <diagonal/>
    </border>
    <border>
      <left style="thin">
        <color indexed="64"/>
      </left>
      <right style="thin">
        <color indexed="64"/>
      </right>
      <top/>
      <bottom/>
      <diagonal/>
    </border>
    <border>
      <left/>
      <right/>
      <top style="hair">
        <color auto="1"/>
      </top>
      <bottom style="hair">
        <color auto="1"/>
      </bottom>
      <diagonal/>
    </border>
    <border>
      <left/>
      <right/>
      <top/>
      <bottom style="hair">
        <color auto="1"/>
      </bottom>
      <diagonal/>
    </border>
    <border>
      <left/>
      <right/>
      <top style="hair">
        <color auto="1"/>
      </top>
      <bottom/>
      <diagonal/>
    </border>
    <border>
      <left/>
      <right/>
      <top style="hair">
        <color auto="1"/>
      </top>
      <bottom style="thin">
        <color indexed="64"/>
      </bottom>
      <diagonal/>
    </border>
  </borders>
  <cellStyleXfs count="6">
    <xf numFmtId="0" fontId="0" fillId="0" borderId="0"/>
    <xf numFmtId="6" fontId="1" fillId="0" borderId="0" applyFont="0" applyFill="0" applyBorder="0" applyAlignment="0" applyProtection="0"/>
    <xf numFmtId="49" fontId="2" fillId="0" borderId="0"/>
    <xf numFmtId="0" fontId="35" fillId="0" borderId="0">
      <alignment vertical="center"/>
    </xf>
    <xf numFmtId="38" fontId="35" fillId="0" borderId="0" applyFont="0" applyFill="0" applyBorder="0" applyAlignment="0" applyProtection="0">
      <alignment vertical="center"/>
    </xf>
    <xf numFmtId="0" fontId="46" fillId="0" borderId="0">
      <alignment vertical="center"/>
    </xf>
  </cellStyleXfs>
  <cellXfs count="775">
    <xf numFmtId="0" fontId="0" fillId="0" borderId="0" xfId="0"/>
    <xf numFmtId="0" fontId="6" fillId="0" borderId="0" xfId="0" applyFont="1" applyAlignment="1">
      <alignment horizontal="center" vertical="center"/>
    </xf>
    <xf numFmtId="0" fontId="6" fillId="0" borderId="0" xfId="0" applyFont="1" applyAlignment="1">
      <alignment horizontal="left" vertical="center"/>
    </xf>
    <xf numFmtId="0" fontId="7"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right" vertical="center"/>
    </xf>
    <xf numFmtId="49" fontId="6" fillId="0" borderId="0" xfId="0" applyNumberFormat="1" applyFont="1" applyAlignment="1">
      <alignment horizontal="center" vertical="center"/>
    </xf>
    <xf numFmtId="0" fontId="6" fillId="0" borderId="1" xfId="0" applyFont="1" applyBorder="1" applyAlignment="1">
      <alignment horizontal="lef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3"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182" fontId="6" fillId="0" borderId="0" xfId="0" applyNumberFormat="1" applyFont="1" applyAlignment="1">
      <alignment horizontal="left" vertical="center"/>
    </xf>
    <xf numFmtId="182" fontId="6" fillId="0" borderId="0" xfId="0" applyNumberFormat="1" applyFont="1" applyAlignment="1">
      <alignment horizontal="left" vertical="center" shrinkToFit="1"/>
    </xf>
    <xf numFmtId="0" fontId="8" fillId="0" borderId="0" xfId="0" applyFont="1" applyAlignment="1">
      <alignment horizontal="left" vertical="center"/>
    </xf>
    <xf numFmtId="182" fontId="6" fillId="0" borderId="0" xfId="0" applyNumberFormat="1" applyFont="1" applyAlignment="1">
      <alignment horizontal="center" vertical="center" shrinkToFit="1"/>
    </xf>
    <xf numFmtId="0" fontId="8" fillId="0" borderId="0" xfId="0" applyFont="1" applyAlignment="1">
      <alignment vertical="center"/>
    </xf>
    <xf numFmtId="0" fontId="6" fillId="0" borderId="0" xfId="0" quotePrefix="1" applyFont="1" applyAlignment="1">
      <alignment horizontal="right" vertical="center"/>
    </xf>
    <xf numFmtId="49" fontId="6" fillId="0" borderId="0" xfId="0" applyNumberFormat="1" applyFont="1" applyAlignment="1">
      <alignment vertical="center"/>
    </xf>
    <xf numFmtId="0" fontId="6" fillId="0" borderId="0" xfId="0" applyFont="1" applyAlignment="1">
      <alignment vertical="center" shrinkToFit="1"/>
    </xf>
    <xf numFmtId="0" fontId="6" fillId="0" borderId="0" xfId="0" applyFont="1" applyAlignment="1">
      <alignment horizontal="distributed" vertical="center"/>
    </xf>
    <xf numFmtId="0" fontId="6" fillId="0" borderId="0" xfId="0" applyFont="1" applyAlignment="1">
      <alignment horizontal="center" vertical="center" shrinkToFit="1"/>
    </xf>
    <xf numFmtId="178" fontId="6" fillId="0" borderId="0" xfId="0" applyNumberFormat="1" applyFont="1" applyAlignment="1">
      <alignment vertical="center" shrinkToFit="1"/>
    </xf>
    <xf numFmtId="184" fontId="6" fillId="0" borderId="0" xfId="0" applyNumberFormat="1" applyFont="1" applyAlignment="1">
      <alignment horizontal="right" vertical="center"/>
    </xf>
    <xf numFmtId="0" fontId="7" fillId="0" borderId="0" xfId="0" applyFont="1" applyAlignment="1">
      <alignment horizontal="left" vertical="center"/>
    </xf>
    <xf numFmtId="0" fontId="7" fillId="0" borderId="0" xfId="0" applyFont="1" applyAlignment="1">
      <alignment vertical="center"/>
    </xf>
    <xf numFmtId="182" fontId="6" fillId="0" borderId="0" xfId="0" applyNumberFormat="1" applyFont="1" applyAlignment="1">
      <alignment horizontal="right" vertical="center"/>
    </xf>
    <xf numFmtId="0" fontId="6" fillId="0" borderId="0" xfId="0" quotePrefix="1" applyFont="1" applyAlignment="1">
      <alignment horizontal="left" vertical="center"/>
    </xf>
    <xf numFmtId="0" fontId="10" fillId="0" borderId="0" xfId="0" applyFont="1" applyAlignment="1">
      <alignment horizontal="left" vertical="center"/>
    </xf>
    <xf numFmtId="49" fontId="6" fillId="0" borderId="0" xfId="0" applyNumberFormat="1" applyFont="1" applyAlignment="1">
      <alignment vertical="center" shrinkToFit="1"/>
    </xf>
    <xf numFmtId="182" fontId="6" fillId="0" borderId="0" xfId="0" applyNumberFormat="1" applyFont="1" applyAlignment="1">
      <alignment vertical="center"/>
    </xf>
    <xf numFmtId="0" fontId="8" fillId="0" borderId="0" xfId="0" applyFont="1" applyAlignment="1">
      <alignment horizontal="right" vertical="center"/>
    </xf>
    <xf numFmtId="178" fontId="6" fillId="0" borderId="0" xfId="0" applyNumberFormat="1" applyFont="1" applyAlignment="1">
      <alignment horizontal="right" vertical="center"/>
    </xf>
    <xf numFmtId="182" fontId="6" fillId="0" borderId="0" xfId="0" applyNumberFormat="1" applyFont="1" applyAlignment="1">
      <alignment vertical="center" shrinkToFit="1"/>
    </xf>
    <xf numFmtId="49" fontId="6" fillId="0" borderId="0" xfId="2" applyFont="1" applyAlignment="1">
      <alignment horizontal="right" vertical="center"/>
    </xf>
    <xf numFmtId="0" fontId="6" fillId="0" borderId="0" xfId="2" applyNumberFormat="1" applyFont="1" applyAlignment="1">
      <alignment horizontal="center" vertical="center"/>
    </xf>
    <xf numFmtId="0" fontId="6" fillId="0" borderId="0" xfId="2" applyNumberFormat="1" applyFont="1" applyAlignment="1">
      <alignment vertical="center"/>
    </xf>
    <xf numFmtId="0" fontId="6" fillId="0" borderId="0" xfId="2" applyNumberFormat="1" applyFont="1" applyAlignment="1">
      <alignment horizontal="right" vertical="center"/>
    </xf>
    <xf numFmtId="0" fontId="6" fillId="0" borderId="0" xfId="2" applyNumberFormat="1" applyFont="1" applyAlignment="1">
      <alignment horizontal="left" vertical="center"/>
    </xf>
    <xf numFmtId="182" fontId="6" fillId="0" borderId="0" xfId="2" applyNumberFormat="1" applyFont="1" applyAlignment="1">
      <alignment horizontal="left" vertical="center" shrinkToFit="1"/>
    </xf>
    <xf numFmtId="2" fontId="6" fillId="0" borderId="0" xfId="0" applyNumberFormat="1" applyFont="1" applyAlignment="1">
      <alignment horizontal="right" vertical="center"/>
    </xf>
    <xf numFmtId="0" fontId="6" fillId="0" borderId="0" xfId="0" applyFont="1" applyAlignment="1">
      <alignment horizontal="left" vertical="center" shrinkToFit="1"/>
    </xf>
    <xf numFmtId="182" fontId="6" fillId="0" borderId="1" xfId="0" applyNumberFormat="1" applyFont="1" applyBorder="1" applyAlignment="1">
      <alignment vertical="center"/>
    </xf>
    <xf numFmtId="182" fontId="6" fillId="0" borderId="1" xfId="0" applyNumberFormat="1" applyFont="1" applyBorder="1" applyAlignment="1">
      <alignment horizontal="right" vertical="center"/>
    </xf>
    <xf numFmtId="0" fontId="6" fillId="0" borderId="1" xfId="0" applyFont="1" applyBorder="1" applyAlignment="1">
      <alignment vertical="center" shrinkToFit="1"/>
    </xf>
    <xf numFmtId="182" fontId="6" fillId="0" borderId="1" xfId="0" applyNumberFormat="1" applyFont="1" applyBorder="1" applyAlignment="1">
      <alignment horizontal="left" vertical="center"/>
    </xf>
    <xf numFmtId="0" fontId="9" fillId="0" borderId="0" xfId="0" applyFont="1" applyAlignment="1">
      <alignment horizontal="left" vertical="center"/>
    </xf>
    <xf numFmtId="0" fontId="6" fillId="0" borderId="8" xfId="0" applyFont="1" applyBorder="1" applyAlignment="1">
      <alignment vertical="center"/>
    </xf>
    <xf numFmtId="182" fontId="6" fillId="0" borderId="0" xfId="2" applyNumberFormat="1" applyFont="1" applyAlignment="1">
      <alignment horizontal="left" vertical="center"/>
    </xf>
    <xf numFmtId="0" fontId="11" fillId="0" borderId="0" xfId="0" applyFont="1" applyAlignment="1">
      <alignment vertical="center"/>
    </xf>
    <xf numFmtId="0" fontId="13" fillId="0" borderId="0" xfId="0" applyFont="1" applyAlignment="1">
      <alignment horizontal="left" vertical="center"/>
    </xf>
    <xf numFmtId="0" fontId="6" fillId="0" borderId="6" xfId="0" applyFont="1" applyBorder="1" applyAlignment="1">
      <alignment vertical="center"/>
    </xf>
    <xf numFmtId="0" fontId="15" fillId="0" borderId="0" xfId="0" applyFont="1" applyAlignment="1">
      <alignment horizontal="center" vertical="center"/>
    </xf>
    <xf numFmtId="0" fontId="6" fillId="0" borderId="8" xfId="0" applyFont="1" applyBorder="1" applyAlignment="1">
      <alignment vertical="center" shrinkToFit="1"/>
    </xf>
    <xf numFmtId="0" fontId="6" fillId="0" borderId="8" xfId="0" applyFont="1" applyBorder="1" applyAlignment="1">
      <alignment horizontal="left" vertical="center" shrinkToFit="1"/>
    </xf>
    <xf numFmtId="0" fontId="6" fillId="0" borderId="3" xfId="0" applyFont="1" applyBorder="1" applyAlignment="1">
      <alignment vertical="center" shrinkToFit="1"/>
    </xf>
    <xf numFmtId="0" fontId="6" fillId="0" borderId="3" xfId="0" applyFont="1" applyBorder="1" applyAlignment="1">
      <alignment horizontal="left" vertical="center" shrinkToFit="1"/>
    </xf>
    <xf numFmtId="182" fontId="6" fillId="0" borderId="1" xfId="0" applyNumberFormat="1" applyFont="1" applyBorder="1" applyAlignment="1">
      <alignment vertical="center" shrinkToFit="1"/>
    </xf>
    <xf numFmtId="0" fontId="17" fillId="0" borderId="0" xfId="0" applyFont="1" applyAlignment="1">
      <alignment vertical="center"/>
    </xf>
    <xf numFmtId="0" fontId="17"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right" vertical="center"/>
    </xf>
    <xf numFmtId="0" fontId="17" fillId="0" borderId="0" xfId="0" applyFont="1" applyAlignment="1">
      <alignment horizontal="left" vertical="center"/>
    </xf>
    <xf numFmtId="0" fontId="6" fillId="0" borderId="0" xfId="0" applyFont="1" applyAlignment="1">
      <alignment horizontal="right" vertical="center" shrinkToFit="1"/>
    </xf>
    <xf numFmtId="182" fontId="6" fillId="0" borderId="0" xfId="2" applyNumberFormat="1" applyFont="1" applyAlignment="1">
      <alignment vertical="center" shrinkToFit="1"/>
    </xf>
    <xf numFmtId="0" fontId="6" fillId="0" borderId="0" xfId="0" applyFont="1" applyAlignment="1">
      <alignment horizontal="left" shrinkToFit="1"/>
    </xf>
    <xf numFmtId="0" fontId="6" fillId="0" borderId="0" xfId="0" applyFont="1" applyAlignment="1">
      <alignment horizontal="left"/>
    </xf>
    <xf numFmtId="0" fontId="6" fillId="0" borderId="0" xfId="0" applyFont="1" applyAlignment="1">
      <alignment horizontal="left" vertical="top" shrinkToFit="1"/>
    </xf>
    <xf numFmtId="0" fontId="6" fillId="0" borderId="0" xfId="0" applyFont="1" applyAlignment="1">
      <alignment horizontal="left" vertical="top"/>
    </xf>
    <xf numFmtId="0" fontId="6" fillId="2" borderId="0" xfId="0" applyFont="1" applyFill="1" applyAlignment="1">
      <alignment horizontal="center" vertical="center" shrinkToFit="1"/>
    </xf>
    <xf numFmtId="0" fontId="6" fillId="2" borderId="0" xfId="0" applyFont="1" applyFill="1" applyAlignment="1">
      <alignment horizontal="center" vertical="center"/>
    </xf>
    <xf numFmtId="0" fontId="6" fillId="2" borderId="0" xfId="0" applyFont="1" applyFill="1" applyAlignment="1">
      <alignment horizontal="left" vertical="center" shrinkToFit="1"/>
    </xf>
    <xf numFmtId="0" fontId="16" fillId="2" borderId="0" xfId="0" applyFont="1" applyFill="1" applyAlignment="1">
      <alignment horizontal="left" vertical="center" shrinkToFit="1"/>
    </xf>
    <xf numFmtId="0" fontId="6" fillId="2" borderId="0" xfId="0" applyFont="1" applyFill="1" applyAlignment="1">
      <alignment vertical="center" shrinkToFit="1"/>
    </xf>
    <xf numFmtId="0" fontId="6" fillId="2" borderId="0" xfId="0" applyFont="1" applyFill="1" applyAlignment="1">
      <alignment horizontal="left" shrinkToFit="1"/>
    </xf>
    <xf numFmtId="0" fontId="6" fillId="2" borderId="0" xfId="0" applyFont="1" applyFill="1" applyAlignment="1">
      <alignment horizontal="left" vertical="center"/>
    </xf>
    <xf numFmtId="0" fontId="6" fillId="2" borderId="0" xfId="0" applyFont="1" applyFill="1" applyAlignment="1">
      <alignment vertical="center"/>
    </xf>
    <xf numFmtId="0" fontId="6" fillId="2" borderId="0" xfId="0" applyFont="1" applyFill="1" applyAlignment="1">
      <alignment horizontal="left"/>
    </xf>
    <xf numFmtId="0" fontId="6" fillId="2" borderId="0" xfId="2" applyNumberFormat="1" applyFont="1" applyFill="1" applyAlignment="1">
      <alignment vertical="center"/>
    </xf>
    <xf numFmtId="0" fontId="6" fillId="3" borderId="0" xfId="0" applyFont="1" applyFill="1" applyAlignment="1">
      <alignment horizontal="left" vertical="center" shrinkToFit="1"/>
    </xf>
    <xf numFmtId="0" fontId="6" fillId="3" borderId="0" xfId="0" applyFont="1" applyFill="1" applyAlignment="1">
      <alignment horizontal="left" vertical="center"/>
    </xf>
    <xf numFmtId="0" fontId="6" fillId="3" borderId="0" xfId="0" applyFont="1" applyFill="1" applyAlignment="1">
      <alignment horizontal="center" vertical="center" shrinkToFit="1"/>
    </xf>
    <xf numFmtId="0" fontId="16" fillId="3" borderId="0" xfId="0" applyFont="1" applyFill="1" applyAlignment="1">
      <alignment horizontal="left" vertical="center" shrinkToFit="1"/>
    </xf>
    <xf numFmtId="0" fontId="6" fillId="3" borderId="0" xfId="0" applyFont="1" applyFill="1" applyAlignment="1">
      <alignment vertical="center" shrinkToFit="1"/>
    </xf>
    <xf numFmtId="0" fontId="6" fillId="3" borderId="0" xfId="0" applyFont="1" applyFill="1" applyAlignment="1">
      <alignment horizontal="left" shrinkToFit="1"/>
    </xf>
    <xf numFmtId="0" fontId="6" fillId="3" borderId="0" xfId="0" applyFont="1" applyFill="1" applyAlignment="1">
      <alignment horizontal="left" vertical="top" shrinkToFit="1"/>
    </xf>
    <xf numFmtId="0" fontId="6" fillId="3" borderId="0" xfId="0" applyFont="1" applyFill="1" applyAlignment="1">
      <alignment horizontal="center" vertical="center"/>
    </xf>
    <xf numFmtId="0" fontId="6" fillId="3" borderId="0" xfId="0" applyFont="1" applyFill="1" applyAlignment="1">
      <alignment vertical="center"/>
    </xf>
    <xf numFmtId="0" fontId="6" fillId="3" borderId="0" xfId="0" applyFont="1" applyFill="1" applyAlignment="1">
      <alignment horizontal="left"/>
    </xf>
    <xf numFmtId="0" fontId="6" fillId="3" borderId="0" xfId="0" applyFont="1" applyFill="1" applyAlignment="1">
      <alignment horizontal="left" vertical="top"/>
    </xf>
    <xf numFmtId="0" fontId="18" fillId="0" borderId="0" xfId="0" applyFont="1" applyAlignment="1">
      <alignment horizontal="left" vertical="center" shrinkToFit="1"/>
    </xf>
    <xf numFmtId="0" fontId="19" fillId="0" borderId="0" xfId="0" applyFont="1" applyAlignment="1">
      <alignment horizontal="center" vertical="center" shrinkToFit="1"/>
    </xf>
    <xf numFmtId="0" fontId="19" fillId="0" borderId="0" xfId="0" applyFont="1" applyAlignment="1">
      <alignment horizontal="left" vertical="center" shrinkToFit="1"/>
    </xf>
    <xf numFmtId="0" fontId="19" fillId="0" borderId="0" xfId="0" applyFont="1" applyAlignment="1">
      <alignment vertical="center" shrinkToFit="1"/>
    </xf>
    <xf numFmtId="0" fontId="19" fillId="0" borderId="0" xfId="0" applyFont="1" applyAlignment="1">
      <alignment horizontal="left" shrinkToFit="1"/>
    </xf>
    <xf numFmtId="0" fontId="21" fillId="0" borderId="0" xfId="0" applyFont="1" applyAlignment="1">
      <alignment horizontal="left" vertical="center" shrinkToFit="1"/>
    </xf>
    <xf numFmtId="0" fontId="28" fillId="0" borderId="0" xfId="0" applyFont="1" applyAlignment="1">
      <alignment horizontal="left" vertical="center" shrinkToFit="1"/>
    </xf>
    <xf numFmtId="0" fontId="29" fillId="0" borderId="0" xfId="0" applyFont="1" applyAlignment="1">
      <alignment horizontal="center" vertical="center"/>
    </xf>
    <xf numFmtId="0" fontId="29" fillId="0" borderId="0" xfId="0" applyFont="1" applyAlignment="1">
      <alignment horizontal="center" vertical="center" shrinkToFit="1"/>
    </xf>
    <xf numFmtId="0" fontId="29" fillId="0" borderId="0" xfId="0" applyFont="1" applyAlignment="1">
      <alignment horizontal="left" vertical="center"/>
    </xf>
    <xf numFmtId="0" fontId="30" fillId="0" borderId="0" xfId="0" applyFont="1" applyAlignment="1">
      <alignment horizontal="left" vertical="center" shrinkToFit="1"/>
    </xf>
    <xf numFmtId="0" fontId="29" fillId="0" borderId="0" xfId="0" applyFont="1" applyAlignment="1">
      <alignment horizontal="left" vertical="center" shrinkToFit="1"/>
    </xf>
    <xf numFmtId="0" fontId="29" fillId="0" borderId="0" xfId="0" applyFont="1" applyAlignment="1">
      <alignment vertical="center"/>
    </xf>
    <xf numFmtId="0" fontId="29" fillId="0" borderId="0" xfId="0" applyFont="1" applyAlignment="1">
      <alignment vertical="center" shrinkToFit="1"/>
    </xf>
    <xf numFmtId="0" fontId="29" fillId="0" borderId="0" xfId="0" applyFont="1" applyAlignment="1">
      <alignment horizontal="left"/>
    </xf>
    <xf numFmtId="0" fontId="29" fillId="0" borderId="0" xfId="0" applyFont="1" applyAlignment="1">
      <alignment horizontal="left" shrinkToFit="1"/>
    </xf>
    <xf numFmtId="0" fontId="29" fillId="0" borderId="0" xfId="0" applyFont="1" applyAlignment="1">
      <alignment horizontal="left" vertical="top"/>
    </xf>
    <xf numFmtId="0" fontId="22" fillId="0" borderId="0" xfId="0" applyFont="1" applyAlignment="1">
      <alignment horizontal="left" vertical="center"/>
    </xf>
    <xf numFmtId="182" fontId="18" fillId="0" borderId="0" xfId="0" applyNumberFormat="1" applyFont="1" applyAlignment="1">
      <alignment horizontal="left" vertical="center" shrinkToFit="1"/>
    </xf>
    <xf numFmtId="182" fontId="29" fillId="0" borderId="0" xfId="0" applyNumberFormat="1" applyFont="1" applyAlignment="1">
      <alignment horizontal="left" vertical="center" shrinkToFit="1"/>
    </xf>
    <xf numFmtId="0" fontId="6" fillId="4" borderId="0" xfId="0" applyFont="1" applyFill="1" applyAlignment="1" applyProtection="1">
      <alignment horizontal="right" vertical="center" shrinkToFit="1"/>
      <protection locked="0"/>
    </xf>
    <xf numFmtId="0" fontId="6" fillId="4" borderId="0" xfId="0" applyFont="1" applyFill="1" applyAlignment="1" applyProtection="1">
      <alignment horizontal="left" vertical="center" shrinkToFit="1"/>
      <protection locked="0"/>
    </xf>
    <xf numFmtId="0" fontId="6" fillId="4" borderId="0" xfId="0" applyFont="1" applyFill="1" applyAlignment="1" applyProtection="1">
      <alignment horizontal="right" shrinkToFit="1"/>
      <protection locked="0"/>
    </xf>
    <xf numFmtId="0" fontId="6" fillId="0" borderId="0" xfId="0" applyFont="1" applyAlignment="1">
      <alignment horizontal="center" shrinkToFit="1"/>
    </xf>
    <xf numFmtId="190" fontId="6" fillId="0" borderId="0" xfId="0" applyNumberFormat="1" applyFont="1" applyAlignment="1">
      <alignment horizontal="center" shrinkToFit="1"/>
    </xf>
    <xf numFmtId="0" fontId="6" fillId="4" borderId="0" xfId="0" applyFont="1" applyFill="1" applyAlignment="1" applyProtection="1">
      <alignment horizontal="center" vertical="center" shrinkToFit="1"/>
      <protection locked="0"/>
    </xf>
    <xf numFmtId="182" fontId="6" fillId="0" borderId="3" xfId="0" applyNumberFormat="1" applyFont="1" applyBorder="1" applyAlignment="1">
      <alignment vertical="center"/>
    </xf>
    <xf numFmtId="182" fontId="6" fillId="0" borderId="3" xfId="0" applyNumberFormat="1" applyFont="1" applyBorder="1" applyAlignment="1">
      <alignment horizontal="left" vertical="center"/>
    </xf>
    <xf numFmtId="182" fontId="6" fillId="0" borderId="3" xfId="0" applyNumberFormat="1" applyFont="1" applyBorder="1" applyAlignment="1">
      <alignment horizontal="right" vertical="center"/>
    </xf>
    <xf numFmtId="182" fontId="6" fillId="0" borderId="3" xfId="0" applyNumberFormat="1" applyFont="1" applyBorder="1" applyAlignment="1">
      <alignment vertical="center" shrinkToFit="1"/>
    </xf>
    <xf numFmtId="0" fontId="24" fillId="0" borderId="0" xfId="0" applyFont="1" applyAlignment="1">
      <alignment horizontal="left" vertical="center"/>
    </xf>
    <xf numFmtId="0" fontId="15" fillId="0" borderId="0" xfId="0" applyFont="1" applyAlignment="1">
      <alignment horizontal="left" vertical="center"/>
    </xf>
    <xf numFmtId="0" fontId="7" fillId="2" borderId="0" xfId="0" applyFont="1" applyFill="1" applyAlignment="1">
      <alignment horizontal="left" vertical="center" shrinkToFit="1"/>
    </xf>
    <xf numFmtId="186" fontId="6" fillId="0" borderId="10" xfId="0" applyNumberFormat="1" applyFont="1" applyBorder="1" applyAlignment="1">
      <alignment horizontal="left" vertical="center" shrinkToFit="1"/>
    </xf>
    <xf numFmtId="0" fontId="21" fillId="0" borderId="0" xfId="0" applyFont="1" applyAlignment="1">
      <alignment horizontal="right" vertical="center" shrinkToFit="1"/>
    </xf>
    <xf numFmtId="0" fontId="7" fillId="2" borderId="0" xfId="0" applyFont="1" applyFill="1" applyAlignment="1">
      <alignment horizontal="right" vertical="center" shrinkToFit="1"/>
    </xf>
    <xf numFmtId="178" fontId="6" fillId="0" borderId="1" xfId="0" applyNumberFormat="1" applyFont="1" applyBorder="1" applyAlignment="1">
      <alignment vertical="center" shrinkToFit="1"/>
    </xf>
    <xf numFmtId="178" fontId="6" fillId="0" borderId="0" xfId="0" applyNumberFormat="1" applyFont="1" applyAlignment="1">
      <alignment horizontal="right" vertical="center" shrinkToFit="1"/>
    </xf>
    <xf numFmtId="0" fontId="7" fillId="3" borderId="0" xfId="0" applyFont="1" applyFill="1" applyAlignment="1">
      <alignment horizontal="center" vertical="center" shrinkToFit="1"/>
    </xf>
    <xf numFmtId="182" fontId="6" fillId="0" borderId="8" xfId="0" applyNumberFormat="1" applyFont="1" applyBorder="1" applyAlignment="1">
      <alignment vertical="center" shrinkToFit="1"/>
    </xf>
    <xf numFmtId="0" fontId="30" fillId="0" borderId="0" xfId="0" applyFont="1" applyAlignment="1">
      <alignment horizontal="left" vertical="center"/>
    </xf>
    <xf numFmtId="0" fontId="7" fillId="0" borderId="0" xfId="0" applyFont="1" applyAlignment="1">
      <alignment horizontal="left" vertical="center" shrinkToFit="1"/>
    </xf>
    <xf numFmtId="0" fontId="30" fillId="0" borderId="0" xfId="0" applyFont="1" applyAlignment="1">
      <alignment horizontal="right" vertical="center" shrinkToFit="1"/>
    </xf>
    <xf numFmtId="183" fontId="6" fillId="0" borderId="0" xfId="0" applyNumberFormat="1" applyFont="1" applyAlignment="1">
      <alignment horizontal="center" vertical="center"/>
    </xf>
    <xf numFmtId="0" fontId="7" fillId="0" borderId="0" xfId="0" applyFont="1" applyAlignment="1">
      <alignment vertical="center" wrapText="1"/>
    </xf>
    <xf numFmtId="0" fontId="7" fillId="0" borderId="0" xfId="0" applyFont="1" applyAlignment="1">
      <alignment horizontal="right" vertical="center" shrinkToFit="1"/>
    </xf>
    <xf numFmtId="0" fontId="7" fillId="4" borderId="0" xfId="0" applyFont="1" applyFill="1" applyAlignment="1" applyProtection="1">
      <alignment horizontal="left" vertical="center"/>
      <protection locked="0"/>
    </xf>
    <xf numFmtId="182" fontId="7" fillId="0" borderId="0" xfId="0" applyNumberFormat="1" applyFont="1" applyAlignment="1">
      <alignment horizontal="center" vertical="center" shrinkToFit="1"/>
    </xf>
    <xf numFmtId="182" fontId="7" fillId="0" borderId="0" xfId="0" applyNumberFormat="1" applyFont="1" applyAlignment="1">
      <alignment horizontal="right" vertical="center" shrinkToFit="1"/>
    </xf>
    <xf numFmtId="182" fontId="21" fillId="0" borderId="0" xfId="0" applyNumberFormat="1" applyFont="1" applyAlignment="1">
      <alignment horizontal="right" vertical="center" shrinkToFit="1"/>
    </xf>
    <xf numFmtId="0" fontId="7" fillId="0" borderId="0" xfId="0" applyFont="1" applyAlignment="1">
      <alignment horizontal="center" vertical="center" shrinkToFit="1"/>
    </xf>
    <xf numFmtId="0" fontId="6" fillId="0" borderId="11" xfId="0" applyFont="1" applyBorder="1" applyAlignment="1">
      <alignment vertical="center" shrinkToFit="1"/>
    </xf>
    <xf numFmtId="0" fontId="6" fillId="0" borderId="0" xfId="2" applyNumberFormat="1" applyFont="1" applyAlignment="1">
      <alignment vertical="center" shrinkToFit="1"/>
    </xf>
    <xf numFmtId="0" fontId="6" fillId="0" borderId="8" xfId="2" applyNumberFormat="1" applyFont="1" applyBorder="1" applyAlignment="1">
      <alignment vertical="center" shrinkToFit="1"/>
    </xf>
    <xf numFmtId="0" fontId="6" fillId="4" borderId="0" xfId="0" applyFont="1" applyFill="1" applyAlignment="1" applyProtection="1">
      <alignment horizontal="left" vertical="center"/>
      <protection locked="0"/>
    </xf>
    <xf numFmtId="179" fontId="6" fillId="0" borderId="1" xfId="0" applyNumberFormat="1" applyFont="1" applyBorder="1" applyAlignment="1">
      <alignment vertical="center" shrinkToFit="1"/>
    </xf>
    <xf numFmtId="0" fontId="31" fillId="0" borderId="0" xfId="0" applyFont="1" applyAlignment="1">
      <alignment vertical="center" shrinkToFit="1"/>
    </xf>
    <xf numFmtId="0" fontId="32" fillId="0" borderId="0" xfId="0" applyFont="1" applyAlignment="1">
      <alignment horizontal="justify" vertical="center"/>
    </xf>
    <xf numFmtId="0" fontId="27" fillId="0" borderId="0" xfId="0" applyFont="1" applyAlignment="1">
      <alignment horizontal="justify" vertical="center"/>
    </xf>
    <xf numFmtId="0" fontId="6" fillId="5" borderId="0" xfId="0" applyFont="1" applyFill="1" applyAlignment="1" applyProtection="1">
      <alignment horizontal="right" vertical="center" shrinkToFit="1"/>
      <protection locked="0"/>
    </xf>
    <xf numFmtId="0" fontId="6" fillId="6" borderId="0" xfId="0" applyFont="1" applyFill="1" applyAlignment="1" applyProtection="1">
      <alignment horizontal="left" vertical="center" shrinkToFit="1"/>
      <protection locked="0"/>
    </xf>
    <xf numFmtId="0" fontId="6" fillId="6" borderId="0" xfId="0" applyFont="1" applyFill="1" applyAlignment="1" applyProtection="1">
      <alignment horizontal="left" vertical="center"/>
      <protection locked="0"/>
    </xf>
    <xf numFmtId="0" fontId="6" fillId="6" borderId="0" xfId="0" applyFont="1" applyFill="1" applyAlignment="1" applyProtection="1">
      <alignment horizontal="right" vertical="center" shrinkToFit="1"/>
      <protection locked="0"/>
    </xf>
    <xf numFmtId="0" fontId="15" fillId="0" borderId="0" xfId="0" applyFont="1" applyAlignment="1">
      <alignment vertical="center" shrinkToFit="1"/>
    </xf>
    <xf numFmtId="0" fontId="15" fillId="0" borderId="0" xfId="0" applyFont="1" applyAlignment="1">
      <alignment vertical="center"/>
    </xf>
    <xf numFmtId="0" fontId="6" fillId="4" borderId="0" xfId="0" applyFont="1" applyFill="1" applyAlignment="1" applyProtection="1">
      <alignment horizontal="left" shrinkToFit="1"/>
      <protection locked="0"/>
    </xf>
    <xf numFmtId="182" fontId="6" fillId="0" borderId="12" xfId="0" applyNumberFormat="1" applyFont="1" applyBorder="1" applyAlignment="1" applyProtection="1">
      <alignment vertical="center" shrinkToFit="1"/>
      <protection locked="0"/>
    </xf>
    <xf numFmtId="182" fontId="6" fillId="0" borderId="12" xfId="0" applyNumberFormat="1" applyFont="1" applyBorder="1" applyAlignment="1" applyProtection="1">
      <alignment vertical="center"/>
      <protection locked="0"/>
    </xf>
    <xf numFmtId="182" fontId="6" fillId="0" borderId="0" xfId="0" applyNumberFormat="1" applyFont="1" applyAlignment="1" applyProtection="1">
      <alignment vertical="center"/>
      <protection locked="0"/>
    </xf>
    <xf numFmtId="182" fontId="6" fillId="0" borderId="0" xfId="0" applyNumberFormat="1" applyFont="1" applyAlignment="1" applyProtection="1">
      <alignment vertical="center" shrinkToFit="1"/>
      <protection locked="0"/>
    </xf>
    <xf numFmtId="0" fontId="6" fillId="6" borderId="12" xfId="0" applyFont="1" applyFill="1" applyBorder="1" applyAlignment="1" applyProtection="1">
      <alignment horizontal="right" vertical="center" shrinkToFit="1"/>
      <protection locked="0"/>
    </xf>
    <xf numFmtId="0" fontId="6" fillId="0" borderId="0" xfId="0" applyFont="1" applyAlignment="1" applyProtection="1">
      <alignment vertical="center"/>
      <protection locked="0"/>
    </xf>
    <xf numFmtId="0" fontId="6" fillId="0" borderId="0" xfId="0" applyFont="1" applyAlignment="1" applyProtection="1">
      <alignment vertical="center" shrinkToFit="1"/>
      <protection locked="0"/>
    </xf>
    <xf numFmtId="0" fontId="34" fillId="0" borderId="0" xfId="0" applyFont="1" applyAlignment="1" applyProtection="1">
      <alignment vertical="center" shrinkToFit="1"/>
      <protection locked="0"/>
    </xf>
    <xf numFmtId="182" fontId="6" fillId="0" borderId="0" xfId="1" applyNumberFormat="1" applyFont="1" applyFill="1" applyBorder="1" applyAlignment="1" applyProtection="1">
      <alignment vertical="center"/>
    </xf>
    <xf numFmtId="178" fontId="6" fillId="0" borderId="10" xfId="0" applyNumberFormat="1" applyFont="1" applyBorder="1" applyAlignment="1">
      <alignment horizontal="right" vertical="center" shrinkToFit="1"/>
    </xf>
    <xf numFmtId="0" fontId="6" fillId="9" borderId="0" xfId="0" applyFont="1" applyFill="1" applyAlignment="1">
      <alignment horizontal="left" vertical="center"/>
    </xf>
    <xf numFmtId="0" fontId="6" fillId="0" borderId="8" xfId="2" applyNumberFormat="1" applyFont="1" applyBorder="1" applyAlignment="1">
      <alignment vertical="center"/>
    </xf>
    <xf numFmtId="0" fontId="6" fillId="9" borderId="8" xfId="0" applyFont="1" applyFill="1" applyBorder="1" applyAlignment="1">
      <alignment horizontal="left" vertical="center"/>
    </xf>
    <xf numFmtId="0" fontId="6" fillId="0" borderId="0" xfId="0" applyFont="1" applyAlignment="1" applyProtection="1">
      <alignment horizontal="left" vertical="center" shrinkToFit="1"/>
      <protection locked="0"/>
    </xf>
    <xf numFmtId="0" fontId="36" fillId="0" borderId="0" xfId="3" applyFont="1" applyAlignment="1">
      <alignment horizontal="center" vertical="center"/>
    </xf>
    <xf numFmtId="0" fontId="35" fillId="0" borderId="0" xfId="3">
      <alignment vertical="center"/>
    </xf>
    <xf numFmtId="0" fontId="37" fillId="0" borderId="0" xfId="3" applyFont="1" applyAlignment="1">
      <alignment horizontal="left" vertical="center"/>
    </xf>
    <xf numFmtId="0" fontId="37" fillId="0" borderId="3" xfId="3" applyFont="1" applyBorder="1" applyAlignment="1">
      <alignment horizontal="left" vertical="center"/>
    </xf>
    <xf numFmtId="0" fontId="37" fillId="0" borderId="3" xfId="3" applyFont="1" applyBorder="1">
      <alignment vertical="center"/>
    </xf>
    <xf numFmtId="0" fontId="37" fillId="0" borderId="4" xfId="3" applyFont="1" applyBorder="1">
      <alignment vertical="center"/>
    </xf>
    <xf numFmtId="0" fontId="37" fillId="0" borderId="0" xfId="3" applyFont="1">
      <alignment vertical="center"/>
    </xf>
    <xf numFmtId="0" fontId="37" fillId="0" borderId="5" xfId="3" applyFont="1" applyBorder="1">
      <alignment vertical="center"/>
    </xf>
    <xf numFmtId="0" fontId="37" fillId="0" borderId="6" xfId="3" applyFont="1" applyBorder="1">
      <alignment vertical="center"/>
    </xf>
    <xf numFmtId="0" fontId="37" fillId="0" borderId="3" xfId="3" applyFont="1" applyBorder="1" applyAlignment="1" applyProtection="1">
      <alignment horizontal="center" vertical="center" shrinkToFit="1"/>
      <protection locked="0"/>
    </xf>
    <xf numFmtId="0" fontId="37" fillId="0" borderId="0" xfId="3" applyFont="1" applyAlignment="1" applyProtection="1">
      <alignment vertical="center" shrinkToFit="1"/>
      <protection locked="0"/>
    </xf>
    <xf numFmtId="0" fontId="37" fillId="0" borderId="8" xfId="3" applyFont="1" applyBorder="1" applyAlignment="1" applyProtection="1">
      <alignment horizontal="center" vertical="center" wrapText="1"/>
      <protection locked="0"/>
    </xf>
    <xf numFmtId="0" fontId="37" fillId="0" borderId="41" xfId="3" applyFont="1" applyBorder="1" applyAlignment="1">
      <alignment horizontal="left" vertical="center"/>
    </xf>
    <xf numFmtId="0" fontId="37" fillId="0" borderId="8" xfId="3" applyFont="1" applyBorder="1" applyAlignment="1">
      <alignment horizontal="left" vertical="center"/>
    </xf>
    <xf numFmtId="0" fontId="37" fillId="0" borderId="41" xfId="3" applyFont="1" applyBorder="1" applyAlignment="1">
      <alignment horizontal="center" vertical="center"/>
    </xf>
    <xf numFmtId="0" fontId="37" fillId="0" borderId="42" xfId="3" applyFont="1" applyBorder="1" applyAlignment="1">
      <alignment horizontal="center" vertical="center"/>
    </xf>
    <xf numFmtId="0" fontId="37" fillId="0" borderId="42" xfId="3" applyFont="1" applyBorder="1" applyAlignment="1">
      <alignment horizontal="left" vertical="center"/>
    </xf>
    <xf numFmtId="0" fontId="37" fillId="0" borderId="0" xfId="3" applyFont="1" applyAlignment="1" applyProtection="1">
      <alignment horizontal="center" vertical="center" wrapText="1"/>
      <protection locked="0"/>
    </xf>
    <xf numFmtId="0" fontId="37" fillId="0" borderId="41" xfId="3" applyFont="1" applyBorder="1">
      <alignment vertical="center"/>
    </xf>
    <xf numFmtId="0" fontId="37" fillId="0" borderId="42" xfId="3" applyFont="1" applyBorder="1">
      <alignment vertical="center"/>
    </xf>
    <xf numFmtId="0" fontId="37" fillId="0" borderId="7" xfId="3" applyFont="1" applyBorder="1">
      <alignment vertical="center"/>
    </xf>
    <xf numFmtId="0" fontId="37" fillId="0" borderId="8" xfId="3" applyFont="1" applyBorder="1">
      <alignment vertical="center"/>
    </xf>
    <xf numFmtId="0" fontId="37" fillId="0" borderId="9" xfId="3" applyFont="1" applyBorder="1">
      <alignment vertical="center"/>
    </xf>
    <xf numFmtId="0" fontId="37" fillId="0" borderId="0" xfId="3" applyFont="1" applyAlignment="1" applyProtection="1">
      <alignment horizontal="left" vertical="center"/>
      <protection locked="0"/>
    </xf>
    <xf numFmtId="0" fontId="37" fillId="0" borderId="0" xfId="3" applyFont="1" applyAlignment="1">
      <alignment horizontal="center" vertical="center"/>
    </xf>
    <xf numFmtId="0" fontId="37" fillId="0" borderId="8" xfId="3" applyFont="1" applyBorder="1" applyAlignment="1">
      <alignment horizontal="center" vertical="center"/>
    </xf>
    <xf numFmtId="0" fontId="37" fillId="0" borderId="2" xfId="3" applyFont="1" applyBorder="1" applyAlignment="1">
      <alignment horizontal="center" vertical="center"/>
    </xf>
    <xf numFmtId="0" fontId="37" fillId="0" borderId="3" xfId="3" applyFont="1" applyBorder="1" applyAlignment="1">
      <alignment horizontal="center" vertical="center"/>
    </xf>
    <xf numFmtId="0" fontId="37" fillId="0" borderId="4" xfId="3" applyFont="1" applyBorder="1" applyAlignment="1">
      <alignment horizontal="center" vertical="center"/>
    </xf>
    <xf numFmtId="0" fontId="37" fillId="0" borderId="40" xfId="3" applyFont="1" applyBorder="1">
      <alignment vertical="center"/>
    </xf>
    <xf numFmtId="0" fontId="35" fillId="11" borderId="0" xfId="3" applyFill="1">
      <alignment vertical="center"/>
    </xf>
    <xf numFmtId="0" fontId="37" fillId="0" borderId="40" xfId="3" applyFont="1" applyBorder="1" applyAlignment="1">
      <alignment vertical="center" shrinkToFit="1"/>
    </xf>
    <xf numFmtId="0" fontId="38" fillId="11" borderId="0" xfId="3" applyFont="1" applyFill="1" applyAlignment="1">
      <alignment horizontal="center" vertical="center"/>
    </xf>
    <xf numFmtId="0" fontId="37" fillId="0" borderId="2" xfId="3" applyFont="1" applyBorder="1">
      <alignment vertical="center"/>
    </xf>
    <xf numFmtId="0" fontId="35" fillId="0" borderId="3" xfId="3" applyBorder="1">
      <alignment vertical="center"/>
    </xf>
    <xf numFmtId="0" fontId="35" fillId="0" borderId="0" xfId="3" applyProtection="1">
      <alignment vertical="center"/>
      <protection locked="0"/>
    </xf>
    <xf numFmtId="0" fontId="37" fillId="0" borderId="7" xfId="3" applyFont="1" applyBorder="1" applyAlignment="1">
      <alignment horizontal="left" vertical="center"/>
    </xf>
    <xf numFmtId="0" fontId="35" fillId="0" borderId="8" xfId="3" applyBorder="1">
      <alignment vertical="center"/>
    </xf>
    <xf numFmtId="0" fontId="37" fillId="0" borderId="8" xfId="3" applyFont="1" applyBorder="1" applyAlignment="1">
      <alignment vertical="center" shrinkToFit="1"/>
    </xf>
    <xf numFmtId="0" fontId="37" fillId="0" borderId="8" xfId="3" applyFont="1" applyBorder="1" applyAlignment="1">
      <alignment horizontal="left" vertical="center" wrapText="1"/>
    </xf>
    <xf numFmtId="0" fontId="35" fillId="0" borderId="2" xfId="3" applyBorder="1">
      <alignment vertical="center"/>
    </xf>
    <xf numFmtId="0" fontId="35" fillId="0" borderId="5" xfId="3" applyBorder="1">
      <alignment vertical="center"/>
    </xf>
    <xf numFmtId="0" fontId="35" fillId="0" borderId="7" xfId="3" applyBorder="1">
      <alignment vertical="center"/>
    </xf>
    <xf numFmtId="0" fontId="35" fillId="0" borderId="6" xfId="3" applyBorder="1">
      <alignment vertical="center"/>
    </xf>
    <xf numFmtId="0" fontId="37" fillId="0" borderId="6" xfId="3" applyFont="1" applyBorder="1" applyAlignment="1">
      <alignment horizontal="left" vertical="center"/>
    </xf>
    <xf numFmtId="0" fontId="37" fillId="0" borderId="40" xfId="3" applyFont="1" applyBorder="1" applyAlignment="1">
      <alignment horizontal="left" vertical="center" wrapText="1"/>
    </xf>
    <xf numFmtId="0" fontId="37" fillId="0" borderId="41" xfId="3" applyFont="1" applyBorder="1" applyAlignment="1">
      <alignment horizontal="left" vertical="center" wrapText="1"/>
    </xf>
    <xf numFmtId="0" fontId="37" fillId="0" borderId="0" xfId="3" applyFont="1" applyAlignment="1">
      <alignment horizontal="left" vertical="center" wrapText="1"/>
    </xf>
    <xf numFmtId="0" fontId="37" fillId="0" borderId="6" xfId="3" applyFont="1" applyBorder="1" applyAlignment="1">
      <alignment horizontal="left" vertical="center" wrapText="1"/>
    </xf>
    <xf numFmtId="0" fontId="37" fillId="0" borderId="0" xfId="3" applyFont="1" applyAlignment="1">
      <alignment horizontal="right" vertical="center" wrapText="1"/>
    </xf>
    <xf numFmtId="0" fontId="37" fillId="0" borderId="0" xfId="3" applyFont="1" applyAlignment="1">
      <alignment horizontal="left" vertical="center" shrinkToFit="1"/>
    </xf>
    <xf numFmtId="0" fontId="37" fillId="0" borderId="6" xfId="3" applyFont="1" applyBorder="1" applyAlignment="1">
      <alignment horizontal="left" vertical="center" shrinkToFit="1"/>
    </xf>
    <xf numFmtId="0" fontId="37" fillId="0" borderId="43" xfId="3" applyFont="1" applyBorder="1">
      <alignment vertical="center"/>
    </xf>
    <xf numFmtId="0" fontId="37" fillId="0" borderId="44" xfId="3" applyFont="1" applyBorder="1">
      <alignment vertical="center"/>
    </xf>
    <xf numFmtId="0" fontId="37" fillId="0" borderId="45" xfId="3" applyFont="1" applyBorder="1">
      <alignment vertical="center"/>
    </xf>
    <xf numFmtId="0" fontId="37" fillId="0" borderId="46" xfId="3" applyFont="1" applyBorder="1">
      <alignment vertical="center"/>
    </xf>
    <xf numFmtId="191" fontId="37" fillId="0" borderId="0" xfId="3" applyNumberFormat="1" applyFont="1" applyAlignment="1" applyProtection="1">
      <alignment horizontal="center" vertical="center" shrinkToFit="1"/>
      <protection locked="0"/>
    </xf>
    <xf numFmtId="191" fontId="37" fillId="0" borderId="8" xfId="3" applyNumberFormat="1" applyFont="1" applyBorder="1" applyAlignment="1" applyProtection="1">
      <alignment horizontal="center" vertical="center" shrinkToFit="1"/>
      <protection locked="0"/>
    </xf>
    <xf numFmtId="0" fontId="37" fillId="0" borderId="47" xfId="3" applyFont="1" applyBorder="1">
      <alignment vertical="center"/>
    </xf>
    <xf numFmtId="0" fontId="37" fillId="0" borderId="48" xfId="3" applyFont="1" applyBorder="1">
      <alignment vertical="center"/>
    </xf>
    <xf numFmtId="0" fontId="37" fillId="0" borderId="17" xfId="3" applyFont="1" applyBorder="1" applyAlignment="1">
      <alignment horizontal="left" vertical="center" wrapText="1"/>
    </xf>
    <xf numFmtId="192" fontId="37" fillId="0" borderId="0" xfId="3" applyNumberFormat="1" applyFont="1" applyAlignment="1" applyProtection="1">
      <alignment horizontal="center" vertical="center" shrinkToFit="1"/>
      <protection locked="0"/>
    </xf>
    <xf numFmtId="0" fontId="37" fillId="0" borderId="49" xfId="3" applyFont="1" applyBorder="1">
      <alignment vertical="center"/>
    </xf>
    <xf numFmtId="0" fontId="37" fillId="0" borderId="50" xfId="3" applyFont="1" applyBorder="1">
      <alignment vertical="center"/>
    </xf>
    <xf numFmtId="0" fontId="37" fillId="0" borderId="18" xfId="3" applyFont="1" applyBorder="1">
      <alignment vertical="center"/>
    </xf>
    <xf numFmtId="0" fontId="37" fillId="0" borderId="51" xfId="3" applyFont="1" applyBorder="1">
      <alignment vertical="center"/>
    </xf>
    <xf numFmtId="191" fontId="37" fillId="0" borderId="8" xfId="3" applyNumberFormat="1" applyFont="1" applyBorder="1" applyAlignment="1" applyProtection="1">
      <alignment horizontal="center" vertical="center"/>
      <protection locked="0"/>
    </xf>
    <xf numFmtId="191" fontId="37" fillId="0" borderId="3" xfId="3" applyNumberFormat="1" applyFont="1" applyBorder="1" applyAlignment="1" applyProtection="1">
      <alignment vertical="center" shrinkToFit="1"/>
      <protection locked="0"/>
    </xf>
    <xf numFmtId="192" fontId="37" fillId="0" borderId="0" xfId="3" applyNumberFormat="1" applyFont="1" applyAlignment="1" applyProtection="1">
      <alignment vertical="center" shrinkToFit="1"/>
      <protection locked="0"/>
    </xf>
    <xf numFmtId="194" fontId="37" fillId="0" borderId="0" xfId="3" applyNumberFormat="1" applyFont="1" applyProtection="1">
      <alignment vertical="center"/>
      <protection locked="0"/>
    </xf>
    <xf numFmtId="0" fontId="37" fillId="12" borderId="0" xfId="3" applyFont="1" applyFill="1">
      <alignment vertical="center"/>
    </xf>
    <xf numFmtId="0" fontId="35" fillId="12" borderId="0" xfId="3" applyFill="1">
      <alignment vertical="center"/>
    </xf>
    <xf numFmtId="0" fontId="40" fillId="0" borderId="3" xfId="3" applyFont="1" applyBorder="1">
      <alignment vertical="center"/>
    </xf>
    <xf numFmtId="194" fontId="37" fillId="12" borderId="0" xfId="3" applyNumberFormat="1" applyFont="1" applyFill="1">
      <alignment vertical="center"/>
    </xf>
    <xf numFmtId="0" fontId="35" fillId="12" borderId="0" xfId="3" applyFill="1" applyProtection="1">
      <alignment vertical="center"/>
      <protection locked="0"/>
    </xf>
    <xf numFmtId="0" fontId="35" fillId="0" borderId="41" xfId="3" applyBorder="1">
      <alignment vertical="center"/>
    </xf>
    <xf numFmtId="0" fontId="37" fillId="0" borderId="52" xfId="3" applyFont="1" applyBorder="1">
      <alignment vertical="center"/>
    </xf>
    <xf numFmtId="0" fontId="35" fillId="11" borderId="0" xfId="3" applyFill="1" applyProtection="1">
      <alignment vertical="center"/>
      <protection locked="0"/>
    </xf>
    <xf numFmtId="0" fontId="42" fillId="0" borderId="0" xfId="3" applyFont="1">
      <alignment vertical="center"/>
    </xf>
    <xf numFmtId="0" fontId="35" fillId="0" borderId="42" xfId="3" applyBorder="1">
      <alignment vertical="center"/>
    </xf>
    <xf numFmtId="191" fontId="37" fillId="0" borderId="0" xfId="3" applyNumberFormat="1" applyFont="1" applyAlignment="1" applyProtection="1">
      <alignment vertical="center" shrinkToFit="1"/>
      <protection locked="0"/>
    </xf>
    <xf numFmtId="0" fontId="37" fillId="0" borderId="5" xfId="3" applyFont="1" applyBorder="1" applyAlignment="1">
      <alignment vertical="center" shrinkToFit="1"/>
    </xf>
    <xf numFmtId="176" fontId="37" fillId="0" borderId="8" xfId="3" applyNumberFormat="1" applyFont="1" applyBorder="1" applyAlignment="1" applyProtection="1">
      <alignment horizontal="center" vertical="center" shrinkToFit="1"/>
      <protection locked="0"/>
    </xf>
    <xf numFmtId="0" fontId="37" fillId="0" borderId="0" xfId="3" applyFont="1" applyAlignment="1">
      <alignment horizontal="left" vertical="top" wrapText="1"/>
    </xf>
    <xf numFmtId="0" fontId="37" fillId="0" borderId="5" xfId="3" applyFont="1" applyBorder="1" applyAlignment="1">
      <alignment vertical="center" wrapText="1"/>
    </xf>
    <xf numFmtId="0" fontId="37" fillId="0" borderId="0" xfId="3" applyFont="1" applyAlignment="1">
      <alignment vertical="top" wrapText="1"/>
    </xf>
    <xf numFmtId="49" fontId="37" fillId="0" borderId="0" xfId="3" applyNumberFormat="1" applyFont="1" applyAlignment="1">
      <alignment horizontal="center" vertical="top" wrapText="1"/>
    </xf>
    <xf numFmtId="0" fontId="37" fillId="0" borderId="5" xfId="3" applyFont="1" applyBorder="1" applyAlignment="1">
      <alignment vertical="top" wrapText="1"/>
    </xf>
    <xf numFmtId="49" fontId="37" fillId="0" borderId="40" xfId="3" applyNumberFormat="1" applyFont="1" applyBorder="1" applyAlignment="1">
      <alignment vertical="top" wrapText="1"/>
    </xf>
    <xf numFmtId="49" fontId="37" fillId="0" borderId="41" xfId="3" applyNumberFormat="1" applyFont="1" applyBorder="1" applyAlignment="1">
      <alignment vertical="top" wrapText="1"/>
    </xf>
    <xf numFmtId="49" fontId="37" fillId="0" borderId="17" xfId="3" applyNumberFormat="1" applyFont="1" applyBorder="1" applyAlignment="1">
      <alignment vertical="top" wrapText="1"/>
    </xf>
    <xf numFmtId="49" fontId="37" fillId="0" borderId="5" xfId="3" applyNumberFormat="1" applyFont="1" applyBorder="1" applyAlignment="1">
      <alignment vertical="top" wrapText="1"/>
    </xf>
    <xf numFmtId="49" fontId="37" fillId="0" borderId="5" xfId="3" applyNumberFormat="1" applyFont="1" applyBorder="1" applyAlignment="1">
      <alignment vertical="center" wrapText="1"/>
    </xf>
    <xf numFmtId="0" fontId="37" fillId="0" borderId="0" xfId="3" applyFont="1" applyAlignment="1">
      <alignment vertical="top"/>
    </xf>
    <xf numFmtId="0" fontId="6" fillId="10" borderId="0" xfId="0" applyFont="1" applyFill="1" applyAlignment="1" applyProtection="1">
      <alignment horizontal="left" vertical="center" shrinkToFit="1"/>
      <protection locked="0"/>
    </xf>
    <xf numFmtId="0" fontId="36" fillId="0" borderId="0" xfId="3" applyFont="1">
      <alignment vertical="center"/>
    </xf>
    <xf numFmtId="0" fontId="36" fillId="0" borderId="39" xfId="3" applyFont="1" applyBorder="1">
      <alignment vertical="center"/>
    </xf>
    <xf numFmtId="0" fontId="13" fillId="0" borderId="0" xfId="0" applyFont="1" applyAlignment="1" applyProtection="1">
      <alignment horizontal="left" vertical="center" shrinkToFit="1"/>
      <protection locked="0"/>
    </xf>
    <xf numFmtId="182" fontId="13" fillId="0" borderId="0" xfId="0" applyNumberFormat="1" applyFont="1" applyAlignment="1">
      <alignment horizontal="left" vertical="center" shrinkToFit="1"/>
    </xf>
    <xf numFmtId="0" fontId="45" fillId="0" borderId="0" xfId="0" applyFont="1" applyAlignment="1">
      <alignment horizontal="left" vertical="center"/>
    </xf>
    <xf numFmtId="0" fontId="46" fillId="0" borderId="0" xfId="5">
      <alignment vertical="center"/>
    </xf>
    <xf numFmtId="0" fontId="49" fillId="0" borderId="5" xfId="5" applyFont="1" applyBorder="1">
      <alignment vertical="center"/>
    </xf>
    <xf numFmtId="0" fontId="46" fillId="0" borderId="6" xfId="5" applyBorder="1">
      <alignment vertical="center"/>
    </xf>
    <xf numFmtId="0" fontId="46" fillId="0" borderId="40" xfId="5" applyBorder="1">
      <alignment vertical="center"/>
    </xf>
    <xf numFmtId="0" fontId="46" fillId="0" borderId="41" xfId="5" applyBorder="1">
      <alignment vertical="center"/>
    </xf>
    <xf numFmtId="0" fontId="46" fillId="0" borderId="42" xfId="5" applyBorder="1">
      <alignment vertical="center"/>
    </xf>
    <xf numFmtId="0" fontId="46" fillId="0" borderId="3" xfId="5" applyBorder="1">
      <alignment vertical="center"/>
    </xf>
    <xf numFmtId="0" fontId="46" fillId="0" borderId="5" xfId="5" applyBorder="1">
      <alignment vertical="center"/>
    </xf>
    <xf numFmtId="0" fontId="46" fillId="0" borderId="7" xfId="5" applyBorder="1">
      <alignment vertical="center"/>
    </xf>
    <xf numFmtId="0" fontId="46" fillId="0" borderId="8" xfId="5" applyBorder="1">
      <alignment vertical="center"/>
    </xf>
    <xf numFmtId="0" fontId="46" fillId="0" borderId="9" xfId="5" applyBorder="1">
      <alignment vertical="center"/>
    </xf>
    <xf numFmtId="0" fontId="49" fillId="0" borderId="40" xfId="5" applyFont="1" applyBorder="1">
      <alignment vertical="center"/>
    </xf>
    <xf numFmtId="0" fontId="46" fillId="0" borderId="54" xfId="5" applyBorder="1">
      <alignment vertical="center"/>
    </xf>
    <xf numFmtId="0" fontId="46" fillId="0" borderId="0" xfId="5" applyAlignment="1">
      <alignment horizontal="center" vertical="center"/>
    </xf>
    <xf numFmtId="0" fontId="46" fillId="0" borderId="0" xfId="5" applyAlignment="1" applyProtection="1">
      <alignment horizontal="center" vertical="center"/>
      <protection locked="0"/>
    </xf>
    <xf numFmtId="0" fontId="17" fillId="0" borderId="0" xfId="0" applyFont="1" applyAlignment="1" applyProtection="1">
      <alignment horizontal="right" vertical="center" shrinkToFit="1"/>
      <protection locked="0"/>
    </xf>
    <xf numFmtId="0" fontId="17" fillId="0" borderId="0" xfId="0" applyFont="1" applyAlignment="1" applyProtection="1">
      <alignment horizontal="center" vertical="center" shrinkToFit="1"/>
      <protection locked="0"/>
    </xf>
    <xf numFmtId="182" fontId="6" fillId="9" borderId="0" xfId="0" applyNumberFormat="1" applyFont="1" applyFill="1" applyAlignment="1" applyProtection="1">
      <alignment horizontal="left" vertical="center"/>
      <protection locked="0"/>
    </xf>
    <xf numFmtId="182" fontId="6" fillId="9" borderId="0" xfId="2" applyNumberFormat="1" applyFont="1" applyFill="1" applyAlignment="1" applyProtection="1">
      <alignment horizontal="center" vertical="center" shrinkToFit="1"/>
      <protection locked="0"/>
    </xf>
    <xf numFmtId="2" fontId="6" fillId="4" borderId="10" xfId="0" applyNumberFormat="1" applyFont="1" applyFill="1" applyBorder="1" applyAlignment="1" applyProtection="1">
      <alignment horizontal="right" vertical="center" shrinkToFit="1"/>
      <protection locked="0"/>
    </xf>
    <xf numFmtId="2" fontId="6" fillId="0" borderId="10" xfId="0" applyNumberFormat="1" applyFont="1" applyBorder="1" applyAlignment="1">
      <alignment horizontal="right" vertical="center" shrinkToFit="1"/>
    </xf>
    <xf numFmtId="0" fontId="6" fillId="0" borderId="0" xfId="0" applyFont="1" applyAlignment="1">
      <alignment horizontal="center" vertical="center" shrinkToFit="1"/>
    </xf>
    <xf numFmtId="0" fontId="6" fillId="0" borderId="0" xfId="0" applyFont="1" applyAlignment="1">
      <alignment horizontal="center" vertical="center"/>
    </xf>
    <xf numFmtId="182" fontId="6" fillId="0" borderId="10" xfId="0" applyNumberFormat="1" applyFont="1" applyBorder="1" applyAlignment="1">
      <alignment horizontal="left" vertical="center" shrinkToFit="1"/>
    </xf>
    <xf numFmtId="0" fontId="6" fillId="4" borderId="0" xfId="0" applyFont="1" applyFill="1" applyAlignment="1" applyProtection="1">
      <alignment horizontal="left" vertical="center" shrinkToFit="1"/>
      <protection locked="0"/>
    </xf>
    <xf numFmtId="0" fontId="6" fillId="0" borderId="0" xfId="0" applyFont="1" applyAlignment="1">
      <alignment horizontal="left" shrinkToFit="1"/>
    </xf>
    <xf numFmtId="176" fontId="6" fillId="4" borderId="10" xfId="0" applyNumberFormat="1" applyFont="1" applyFill="1" applyBorder="1" applyAlignment="1" applyProtection="1">
      <alignment horizontal="right" vertical="center" shrinkToFit="1"/>
      <protection locked="0"/>
    </xf>
    <xf numFmtId="0" fontId="6" fillId="0" borderId="0" xfId="0" applyFont="1" applyAlignment="1">
      <alignment horizontal="justify" vertical="center"/>
    </xf>
    <xf numFmtId="180" fontId="6" fillId="4" borderId="10" xfId="2" applyNumberFormat="1" applyFont="1" applyFill="1" applyBorder="1" applyAlignment="1" applyProtection="1">
      <alignment horizontal="right" vertical="center" shrinkToFit="1"/>
      <protection locked="0"/>
    </xf>
    <xf numFmtId="178" fontId="6" fillId="4" borderId="10" xfId="0" applyNumberFormat="1" applyFont="1" applyFill="1" applyBorder="1" applyAlignment="1" applyProtection="1">
      <alignment horizontal="right" vertical="center" shrinkToFit="1"/>
      <protection locked="0"/>
    </xf>
    <xf numFmtId="178" fontId="6" fillId="0" borderId="10" xfId="0" applyNumberFormat="1" applyFont="1" applyBorder="1" applyAlignment="1">
      <alignment horizontal="right" vertical="center" shrinkToFit="1"/>
    </xf>
    <xf numFmtId="0" fontId="6" fillId="4" borderId="0" xfId="0" applyFont="1" applyFill="1" applyAlignment="1" applyProtection="1">
      <alignment vertical="center" shrinkToFit="1"/>
      <protection locked="0"/>
    </xf>
    <xf numFmtId="182" fontId="6" fillId="0" borderId="0" xfId="0" applyNumberFormat="1" applyFont="1" applyAlignment="1">
      <alignment horizontal="left" vertical="center" shrinkToFit="1"/>
    </xf>
    <xf numFmtId="0" fontId="6" fillId="4" borderId="10" xfId="0" applyFont="1" applyFill="1" applyBorder="1" applyAlignment="1" applyProtection="1">
      <alignment horizontal="left" vertical="center" shrinkToFit="1"/>
      <protection locked="0"/>
    </xf>
    <xf numFmtId="182" fontId="6" fillId="4" borderId="1" xfId="0" applyNumberFormat="1" applyFont="1" applyFill="1" applyBorder="1" applyAlignment="1" applyProtection="1">
      <alignment horizontal="center" vertical="center" shrinkToFit="1"/>
      <protection locked="0"/>
    </xf>
    <xf numFmtId="182" fontId="12" fillId="4" borderId="0" xfId="0" applyNumberFormat="1" applyFont="1" applyFill="1" applyAlignment="1" applyProtection="1">
      <alignment horizontal="left" vertical="center" shrinkToFit="1"/>
      <protection locked="0"/>
    </xf>
    <xf numFmtId="182" fontId="6" fillId="4" borderId="10" xfId="0" applyNumberFormat="1" applyFont="1" applyFill="1" applyBorder="1" applyAlignment="1" applyProtection="1">
      <alignment horizontal="left" vertical="center" shrinkToFit="1"/>
      <protection locked="0"/>
    </xf>
    <xf numFmtId="182" fontId="6" fillId="0" borderId="1" xfId="0" applyNumberFormat="1" applyFont="1" applyBorder="1" applyAlignment="1">
      <alignment horizontal="right" vertical="center"/>
    </xf>
    <xf numFmtId="186" fontId="6" fillId="4" borderId="11" xfId="0" applyNumberFormat="1" applyFont="1" applyFill="1" applyBorder="1" applyAlignment="1" applyProtection="1">
      <alignment horizontal="left" vertical="center" shrinkToFit="1"/>
      <protection locked="0"/>
    </xf>
    <xf numFmtId="187" fontId="6" fillId="4" borderId="10" xfId="0" applyNumberFormat="1" applyFont="1" applyFill="1" applyBorder="1" applyAlignment="1" applyProtection="1">
      <alignment horizontal="left" vertical="center" shrinkToFit="1"/>
      <protection locked="0"/>
    </xf>
    <xf numFmtId="0" fontId="6" fillId="4" borderId="11" xfId="0" applyFont="1" applyFill="1" applyBorder="1" applyAlignment="1" applyProtection="1">
      <alignment horizontal="left" vertical="center" shrinkToFit="1"/>
      <protection locked="0"/>
    </xf>
    <xf numFmtId="187" fontId="6" fillId="4" borderId="11" xfId="0" applyNumberFormat="1" applyFont="1" applyFill="1" applyBorder="1" applyAlignment="1" applyProtection="1">
      <alignment vertical="center" shrinkToFit="1"/>
      <protection locked="0"/>
    </xf>
    <xf numFmtId="182" fontId="6" fillId="4" borderId="0" xfId="0" applyNumberFormat="1" applyFont="1" applyFill="1" applyAlignment="1" applyProtection="1">
      <alignment horizontal="center" vertical="center" shrinkToFit="1"/>
      <protection locked="0"/>
    </xf>
    <xf numFmtId="0" fontId="6" fillId="4" borderId="1"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49" fontId="6" fillId="4" borderId="0" xfId="0" applyNumberFormat="1" applyFont="1" applyFill="1" applyAlignment="1" applyProtection="1">
      <alignment horizontal="center" vertical="center" shrinkToFit="1"/>
      <protection locked="0"/>
    </xf>
    <xf numFmtId="0" fontId="12" fillId="0" borderId="3" xfId="0" applyFont="1" applyBorder="1" applyAlignment="1">
      <alignment horizontal="center"/>
    </xf>
    <xf numFmtId="0" fontId="12" fillId="0" borderId="0" xfId="0" applyFont="1" applyAlignment="1">
      <alignment horizontal="center"/>
    </xf>
    <xf numFmtId="0" fontId="6" fillId="0" borderId="0" xfId="2" applyNumberFormat="1" applyFont="1" applyAlignment="1" applyProtection="1">
      <alignment horizontal="left" vertical="center" shrinkToFit="1"/>
      <protection locked="0"/>
    </xf>
    <xf numFmtId="0" fontId="6" fillId="0" borderId="0" xfId="2" applyNumberFormat="1" applyFont="1" applyAlignment="1">
      <alignment horizontal="left" vertical="center"/>
    </xf>
    <xf numFmtId="182" fontId="6" fillId="4" borderId="0" xfId="2" applyNumberFormat="1" applyFont="1" applyFill="1" applyAlignment="1" applyProtection="1">
      <alignment horizontal="left" vertical="center" shrinkToFit="1"/>
      <protection locked="0"/>
    </xf>
    <xf numFmtId="182" fontId="6" fillId="4" borderId="0" xfId="0" applyNumberFormat="1" applyFont="1" applyFill="1" applyAlignment="1" applyProtection="1">
      <alignment horizontal="left" vertical="center" shrinkToFit="1"/>
      <protection locked="0"/>
    </xf>
    <xf numFmtId="184" fontId="6" fillId="4" borderId="0" xfId="2" applyNumberFormat="1" applyFont="1" applyFill="1" applyAlignment="1" applyProtection="1">
      <alignment horizontal="right" vertical="center" shrinkToFit="1"/>
      <protection locked="0"/>
    </xf>
    <xf numFmtId="0" fontId="6" fillId="4" borderId="0" xfId="2" applyNumberFormat="1" applyFont="1" applyFill="1" applyAlignment="1" applyProtection="1">
      <alignment horizontal="center" vertical="center" shrinkToFit="1"/>
      <protection locked="0"/>
    </xf>
    <xf numFmtId="0" fontId="6" fillId="4" borderId="11" xfId="2" applyNumberFormat="1" applyFont="1" applyFill="1" applyBorder="1" applyAlignment="1" applyProtection="1">
      <alignment horizontal="center" vertical="center" shrinkToFit="1"/>
      <protection locked="0"/>
    </xf>
    <xf numFmtId="182" fontId="6" fillId="0" borderId="0" xfId="0" applyNumberFormat="1" applyFont="1" applyAlignment="1">
      <alignment horizontal="left" vertical="center"/>
    </xf>
    <xf numFmtId="0" fontId="6" fillId="4" borderId="10" xfId="2" applyNumberFormat="1" applyFont="1" applyFill="1" applyBorder="1" applyAlignment="1" applyProtection="1">
      <alignment horizontal="center" vertical="center" shrinkToFit="1"/>
      <protection locked="0"/>
    </xf>
    <xf numFmtId="0" fontId="6" fillId="0" borderId="0" xfId="2" applyNumberFormat="1" applyFont="1" applyAlignment="1">
      <alignment horizontal="center" vertical="center"/>
    </xf>
    <xf numFmtId="182" fontId="6" fillId="4" borderId="10" xfId="0" applyNumberFormat="1" applyFont="1" applyFill="1" applyBorder="1" applyAlignment="1" applyProtection="1">
      <alignment horizontal="center" vertical="center" shrinkToFit="1"/>
      <protection locked="0"/>
    </xf>
    <xf numFmtId="189" fontId="6" fillId="4" borderId="10" xfId="0" applyNumberFormat="1" applyFont="1" applyFill="1" applyBorder="1" applyAlignment="1" applyProtection="1">
      <alignment horizontal="center" vertical="center" shrinkToFit="1"/>
      <protection locked="0"/>
    </xf>
    <xf numFmtId="0" fontId="6"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49" fontId="6" fillId="4" borderId="10" xfId="0" applyNumberFormat="1" applyFont="1" applyFill="1" applyBorder="1" applyAlignment="1" applyProtection="1">
      <alignment horizontal="left" vertical="center" shrinkToFit="1"/>
      <protection locked="0"/>
    </xf>
    <xf numFmtId="178" fontId="6" fillId="0" borderId="10" xfId="0" applyNumberFormat="1" applyFont="1" applyBorder="1" applyAlignment="1">
      <alignment horizontal="right" vertical="center"/>
    </xf>
    <xf numFmtId="0" fontId="6" fillId="0" borderId="4" xfId="0" applyFont="1" applyBorder="1" applyAlignment="1">
      <alignment horizontal="center" vertical="center"/>
    </xf>
    <xf numFmtId="0" fontId="6" fillId="0" borderId="9" xfId="0" applyFont="1" applyBorder="1" applyAlignment="1">
      <alignment horizontal="center" vertical="center"/>
    </xf>
    <xf numFmtId="0" fontId="6" fillId="4" borderId="0" xfId="2" applyNumberFormat="1" applyFont="1" applyFill="1" applyAlignment="1" applyProtection="1">
      <alignment horizontal="left" vertical="center" shrinkToFit="1"/>
      <protection locked="0"/>
    </xf>
    <xf numFmtId="0" fontId="11" fillId="0" borderId="13" xfId="0" applyFont="1" applyBorder="1" applyAlignment="1">
      <alignment horizontal="center" vertical="center"/>
    </xf>
    <xf numFmtId="0" fontId="17" fillId="0" borderId="14" xfId="0" applyFont="1" applyBorder="1"/>
    <xf numFmtId="0" fontId="17" fillId="0" borderId="15" xfId="0" applyFont="1" applyBorder="1"/>
    <xf numFmtId="0" fontId="17" fillId="0" borderId="16" xfId="0" applyFont="1" applyBorder="1"/>
    <xf numFmtId="0" fontId="6" fillId="0" borderId="0" xfId="0" applyFont="1" applyAlignment="1">
      <alignment horizontal="left" vertical="center"/>
    </xf>
    <xf numFmtId="0" fontId="6" fillId="0" borderId="2" xfId="0" applyFont="1" applyBorder="1" applyAlignment="1">
      <alignment horizontal="center" vertical="center"/>
    </xf>
    <xf numFmtId="0" fontId="6" fillId="0" borderId="7" xfId="0" applyFont="1" applyBorder="1" applyAlignment="1">
      <alignment horizontal="center" vertical="center"/>
    </xf>
    <xf numFmtId="0" fontId="6" fillId="0" borderId="3" xfId="0" applyFont="1" applyBorder="1" applyAlignment="1">
      <alignment horizontal="center" vertical="center"/>
    </xf>
    <xf numFmtId="0" fontId="6" fillId="0" borderId="8" xfId="0" applyFont="1" applyBorder="1" applyAlignment="1">
      <alignment horizontal="center" vertical="center"/>
    </xf>
    <xf numFmtId="178" fontId="6" fillId="4" borderId="11" xfId="0" applyNumberFormat="1" applyFont="1" applyFill="1" applyBorder="1" applyAlignment="1" applyProtection="1">
      <alignment horizontal="right" vertical="center" shrinkToFit="1"/>
      <protection locked="0"/>
    </xf>
    <xf numFmtId="2" fontId="6" fillId="0" borderId="11" xfId="0" applyNumberFormat="1" applyFont="1" applyBorder="1" applyAlignment="1">
      <alignment horizontal="right" vertical="center" shrinkToFit="1"/>
    </xf>
    <xf numFmtId="0" fontId="6" fillId="4" borderId="10" xfId="0" applyFont="1" applyFill="1" applyBorder="1" applyAlignment="1" applyProtection="1">
      <alignment horizontal="center" vertical="center" shrinkToFit="1"/>
      <protection locked="0"/>
    </xf>
    <xf numFmtId="182" fontId="12" fillId="4" borderId="10" xfId="0" applyNumberFormat="1" applyFont="1" applyFill="1" applyBorder="1" applyAlignment="1" applyProtection="1">
      <alignment horizontal="left" vertical="center" shrinkToFit="1"/>
      <protection locked="0"/>
    </xf>
    <xf numFmtId="187" fontId="6" fillId="4" borderId="11" xfId="0" applyNumberFormat="1" applyFont="1" applyFill="1" applyBorder="1" applyAlignment="1" applyProtection="1">
      <alignment horizontal="left" vertical="center" shrinkToFit="1"/>
      <protection locked="0"/>
    </xf>
    <xf numFmtId="0" fontId="12" fillId="0" borderId="3" xfId="0" applyFont="1" applyBorder="1" applyAlignment="1">
      <alignment horizontal="left"/>
    </xf>
    <xf numFmtId="0" fontId="12" fillId="0" borderId="0" xfId="0" applyFont="1" applyAlignment="1">
      <alignment horizontal="left"/>
    </xf>
    <xf numFmtId="182" fontId="6" fillId="0" borderId="0" xfId="2" applyNumberFormat="1" applyFont="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189" fontId="6" fillId="4" borderId="10" xfId="2" applyNumberFormat="1" applyFont="1" applyFill="1" applyBorder="1" applyAlignment="1" applyProtection="1">
      <alignment horizontal="center" vertical="center" shrinkToFit="1"/>
      <protection locked="0"/>
    </xf>
    <xf numFmtId="182" fontId="6" fillId="4" borderId="10" xfId="2" applyNumberFormat="1" applyFont="1" applyFill="1" applyBorder="1" applyAlignment="1" applyProtection="1">
      <alignment horizontal="left" vertical="center" shrinkToFit="1"/>
      <protection locked="0"/>
    </xf>
    <xf numFmtId="0" fontId="6" fillId="0" borderId="0" xfId="0" applyFont="1" applyAlignment="1">
      <alignment vertical="center"/>
    </xf>
    <xf numFmtId="182" fontId="6" fillId="4" borderId="11" xfId="2" applyNumberFormat="1" applyFont="1" applyFill="1" applyBorder="1" applyAlignment="1" applyProtection="1">
      <alignment horizontal="center" vertical="center" shrinkToFit="1"/>
      <protection locked="0"/>
    </xf>
    <xf numFmtId="184" fontId="6" fillId="4" borderId="10" xfId="2" applyNumberFormat="1" applyFont="1" applyFill="1" applyBorder="1" applyAlignment="1" applyProtection="1">
      <alignment horizontal="right" vertical="center" shrinkToFit="1"/>
      <protection locked="0"/>
    </xf>
    <xf numFmtId="184" fontId="6" fillId="4" borderId="11" xfId="2" applyNumberFormat="1" applyFont="1" applyFill="1" applyBorder="1" applyAlignment="1" applyProtection="1">
      <alignment horizontal="right" vertical="center" shrinkToFit="1"/>
      <protection locked="0"/>
    </xf>
    <xf numFmtId="182" fontId="6" fillId="0" borderId="10" xfId="0" applyNumberFormat="1" applyFont="1" applyBorder="1" applyAlignment="1">
      <alignment horizontal="center" vertical="center" shrinkToFit="1"/>
    </xf>
    <xf numFmtId="183" fontId="6" fillId="4" borderId="10" xfId="0" applyNumberFormat="1" applyFont="1" applyFill="1" applyBorder="1" applyAlignment="1" applyProtection="1">
      <alignment horizontal="center" vertical="center" shrinkToFit="1"/>
      <protection locked="0"/>
    </xf>
    <xf numFmtId="1" fontId="6" fillId="4" borderId="11" xfId="2" applyNumberFormat="1" applyFont="1" applyFill="1" applyBorder="1" applyAlignment="1" applyProtection="1">
      <alignment horizontal="center" vertical="center" shrinkToFit="1"/>
      <protection locked="0"/>
    </xf>
    <xf numFmtId="182" fontId="6" fillId="4" borderId="10" xfId="2" applyNumberFormat="1" applyFont="1" applyFill="1" applyBorder="1" applyAlignment="1" applyProtection="1">
      <alignment horizontal="center" vertical="center" shrinkToFit="1"/>
      <protection locked="0"/>
    </xf>
    <xf numFmtId="182" fontId="6" fillId="0" borderId="0" xfId="2" applyNumberFormat="1" applyFont="1" applyAlignment="1">
      <alignment horizontal="left" vertical="center" shrinkToFit="1"/>
    </xf>
    <xf numFmtId="182" fontId="6" fillId="0" borderId="11" xfId="0" applyNumberFormat="1" applyFont="1" applyBorder="1" applyAlignment="1">
      <alignment horizontal="center" vertical="center" shrinkToFit="1"/>
    </xf>
    <xf numFmtId="0" fontId="6" fillId="0" borderId="0" xfId="2" applyNumberFormat="1" applyFont="1" applyAlignment="1">
      <alignment horizontal="center" vertical="center" shrinkToFit="1"/>
    </xf>
    <xf numFmtId="0" fontId="6" fillId="0" borderId="10" xfId="0" applyFont="1" applyBorder="1" applyAlignment="1">
      <alignment horizontal="center" vertical="center" shrinkToFit="1"/>
    </xf>
    <xf numFmtId="182" fontId="6" fillId="0" borderId="1" xfId="0" applyNumberFormat="1" applyFont="1" applyBorder="1" applyAlignment="1">
      <alignment horizontal="center" vertical="center" shrinkToFit="1"/>
    </xf>
    <xf numFmtId="182" fontId="6" fillId="0" borderId="0" xfId="0" applyNumberFormat="1" applyFont="1" applyAlignment="1">
      <alignment horizontal="center" vertical="center" shrinkToFit="1"/>
    </xf>
    <xf numFmtId="183" fontId="6" fillId="0" borderId="10" xfId="0" applyNumberFormat="1" applyFont="1" applyBorder="1" applyAlignment="1">
      <alignment horizontal="center" vertical="center" shrinkToFit="1"/>
    </xf>
    <xf numFmtId="0" fontId="6" fillId="0" borderId="11" xfId="0" applyFont="1" applyBorder="1" applyAlignment="1">
      <alignment horizontal="center" vertical="center" shrinkToFit="1"/>
    </xf>
    <xf numFmtId="177" fontId="6" fillId="0" borderId="11" xfId="0" applyNumberFormat="1" applyFont="1" applyBorder="1" applyAlignment="1">
      <alignment horizontal="right" vertical="center" shrinkToFit="1"/>
    </xf>
    <xf numFmtId="182" fontId="6" fillId="0" borderId="0" xfId="0" applyNumberFormat="1" applyFont="1" applyAlignment="1">
      <alignment vertical="center" shrinkToFit="1"/>
    </xf>
    <xf numFmtId="182" fontId="25" fillId="0" borderId="0" xfId="0" applyNumberFormat="1" applyFont="1" applyAlignment="1">
      <alignment horizontal="left" vertical="center" shrinkToFit="1"/>
    </xf>
    <xf numFmtId="186" fontId="6" fillId="0" borderId="11" xfId="0" applyNumberFormat="1" applyFont="1" applyBorder="1" applyAlignment="1">
      <alignment horizontal="left" vertical="center" shrinkToFit="1"/>
    </xf>
    <xf numFmtId="0" fontId="7" fillId="0" borderId="0" xfId="0" applyFont="1" applyAlignment="1">
      <alignment horizontal="center" vertical="center" wrapText="1"/>
    </xf>
    <xf numFmtId="182" fontId="12" fillId="0" borderId="10" xfId="0" applyNumberFormat="1" applyFont="1" applyBorder="1" applyAlignment="1">
      <alignment horizontal="left" vertical="center" shrinkToFit="1"/>
    </xf>
    <xf numFmtId="182" fontId="6" fillId="0" borderId="11" xfId="0" applyNumberFormat="1" applyFont="1" applyBorder="1" applyAlignment="1">
      <alignment horizontal="left" vertical="center" shrinkToFit="1"/>
    </xf>
    <xf numFmtId="182" fontId="6" fillId="0" borderId="1" xfId="0" applyNumberFormat="1" applyFont="1" applyBorder="1" applyAlignment="1">
      <alignment vertical="center" shrinkToFit="1"/>
    </xf>
    <xf numFmtId="0" fontId="6" fillId="0" borderId="10" xfId="0" applyFont="1" applyBorder="1" applyAlignment="1">
      <alignment horizontal="left" vertical="center" shrinkToFit="1"/>
    </xf>
    <xf numFmtId="4" fontId="6" fillId="0" borderId="10" xfId="0" applyNumberFormat="1" applyFont="1" applyBorder="1" applyAlignment="1">
      <alignment horizontal="right" vertical="center" shrinkToFit="1"/>
    </xf>
    <xf numFmtId="180" fontId="6" fillId="0" borderId="10" xfId="2" applyNumberFormat="1" applyFont="1" applyBorder="1" applyAlignment="1">
      <alignment horizontal="right" vertical="center" shrinkToFit="1"/>
    </xf>
    <xf numFmtId="177" fontId="6" fillId="0" borderId="10" xfId="0" applyNumberFormat="1" applyFont="1" applyBorder="1" applyAlignment="1">
      <alignment horizontal="right" vertical="center" shrinkToFit="1"/>
    </xf>
    <xf numFmtId="0" fontId="6" fillId="0" borderId="0" xfId="0" applyFont="1" applyAlignment="1">
      <alignment vertical="center" shrinkToFit="1"/>
    </xf>
    <xf numFmtId="0" fontId="6" fillId="0" borderId="0" xfId="0" applyFont="1" applyAlignment="1">
      <alignment horizontal="left" vertical="center" shrinkToFit="1"/>
    </xf>
    <xf numFmtId="178" fontId="6" fillId="0" borderId="11" xfId="0" applyNumberFormat="1" applyFont="1" applyBorder="1" applyAlignment="1">
      <alignment horizontal="right" vertical="center" shrinkToFit="1"/>
    </xf>
    <xf numFmtId="0" fontId="6" fillId="0" borderId="1" xfId="0" applyFont="1" applyBorder="1" applyAlignment="1">
      <alignment horizontal="center" vertical="center" shrinkToFit="1"/>
    </xf>
    <xf numFmtId="187" fontId="6" fillId="0" borderId="11" xfId="0" applyNumberFormat="1" applyFont="1" applyBorder="1" applyAlignment="1">
      <alignment horizontal="left" vertical="center" shrinkToFit="1"/>
    </xf>
    <xf numFmtId="0" fontId="6" fillId="0" borderId="0" xfId="0" applyFont="1" applyAlignment="1" applyProtection="1">
      <alignment horizontal="center" vertical="center"/>
      <protection locked="0"/>
    </xf>
    <xf numFmtId="0" fontId="6" fillId="4" borderId="0" xfId="0" applyFont="1" applyFill="1" applyAlignment="1" applyProtection="1">
      <alignment horizontal="center" vertical="center"/>
      <protection locked="0"/>
    </xf>
    <xf numFmtId="186" fontId="6" fillId="0" borderId="10" xfId="0" applyNumberFormat="1" applyFont="1" applyBorder="1" applyAlignment="1">
      <alignment horizontal="left" vertical="center" shrinkToFit="1"/>
    </xf>
    <xf numFmtId="187" fontId="6" fillId="0" borderId="0" xfId="0" applyNumberFormat="1" applyFont="1" applyAlignment="1">
      <alignment horizontal="left" vertical="center" shrinkToFit="1"/>
    </xf>
    <xf numFmtId="0" fontId="37" fillId="0" borderId="0" xfId="3" applyFont="1" applyAlignment="1">
      <alignment horizontal="left" vertical="top" wrapText="1"/>
    </xf>
    <xf numFmtId="0" fontId="37" fillId="0" borderId="40" xfId="3" applyFont="1" applyBorder="1" applyAlignment="1">
      <alignment horizontal="left" vertical="top" wrapText="1"/>
    </xf>
    <xf numFmtId="0" fontId="37" fillId="0" borderId="41" xfId="3" applyFont="1" applyBorder="1" applyAlignment="1">
      <alignment horizontal="left" vertical="top" wrapText="1"/>
    </xf>
    <xf numFmtId="0" fontId="37" fillId="0" borderId="42" xfId="3" applyFont="1" applyBorder="1" applyAlignment="1">
      <alignment horizontal="left" vertical="top" wrapText="1"/>
    </xf>
    <xf numFmtId="49" fontId="37" fillId="0" borderId="40" xfId="3" applyNumberFormat="1" applyFont="1" applyBorder="1" applyAlignment="1">
      <alignment horizontal="center" vertical="top" wrapText="1"/>
    </xf>
    <xf numFmtId="49" fontId="37" fillId="0" borderId="41" xfId="3" applyNumberFormat="1" applyFont="1" applyBorder="1" applyAlignment="1">
      <alignment horizontal="center" vertical="top" wrapText="1"/>
    </xf>
    <xf numFmtId="49" fontId="37" fillId="0" borderId="42" xfId="3" applyNumberFormat="1" applyFont="1" applyBorder="1" applyAlignment="1">
      <alignment horizontal="center" vertical="top" wrapText="1"/>
    </xf>
    <xf numFmtId="49" fontId="37" fillId="0" borderId="40" xfId="3" applyNumberFormat="1" applyFont="1" applyBorder="1" applyAlignment="1">
      <alignment horizontal="center" vertical="center" wrapText="1"/>
    </xf>
    <xf numFmtId="49" fontId="37" fillId="0" borderId="41" xfId="3" applyNumberFormat="1" applyFont="1" applyBorder="1" applyAlignment="1">
      <alignment horizontal="center" vertical="center" wrapText="1"/>
    </xf>
    <xf numFmtId="49" fontId="37" fillId="0" borderId="42" xfId="3" applyNumberFormat="1" applyFont="1" applyBorder="1" applyAlignment="1">
      <alignment horizontal="center" vertical="center" wrapText="1"/>
    </xf>
    <xf numFmtId="0" fontId="37" fillId="0" borderId="40" xfId="3" applyFont="1" applyBorder="1" applyAlignment="1">
      <alignment horizontal="center" vertical="top" wrapText="1"/>
    </xf>
    <xf numFmtId="0" fontId="37" fillId="0" borderId="41" xfId="3" applyFont="1" applyBorder="1" applyAlignment="1">
      <alignment horizontal="center" vertical="top" wrapText="1"/>
    </xf>
    <xf numFmtId="0" fontId="37" fillId="0" borderId="42" xfId="3" applyFont="1" applyBorder="1" applyAlignment="1">
      <alignment horizontal="center" vertical="top" wrapText="1"/>
    </xf>
    <xf numFmtId="0" fontId="37" fillId="0" borderId="17" xfId="3" applyFont="1" applyBorder="1" applyAlignment="1">
      <alignment horizontal="center" vertical="top" wrapText="1"/>
    </xf>
    <xf numFmtId="0" fontId="37" fillId="0" borderId="40" xfId="3" applyFont="1" applyBorder="1" applyAlignment="1">
      <alignment horizontal="left" vertical="center"/>
    </xf>
    <xf numFmtId="0" fontId="37" fillId="0" borderId="41" xfId="3" applyFont="1" applyBorder="1" applyAlignment="1">
      <alignment horizontal="left" vertical="center"/>
    </xf>
    <xf numFmtId="0" fontId="37" fillId="0" borderId="42" xfId="3" applyFont="1" applyBorder="1" applyAlignment="1">
      <alignment horizontal="left" vertical="center"/>
    </xf>
    <xf numFmtId="0" fontId="37" fillId="0" borderId="40" xfId="3" applyFont="1" applyBorder="1" applyAlignment="1">
      <alignment horizontal="center" vertical="center" wrapText="1"/>
    </xf>
    <xf numFmtId="0" fontId="37" fillId="0" borderId="41" xfId="3" applyFont="1" applyBorder="1" applyAlignment="1">
      <alignment horizontal="center" vertical="center" wrapText="1"/>
    </xf>
    <xf numFmtId="0" fontId="37" fillId="0" borderId="42" xfId="3" applyFont="1" applyBorder="1" applyAlignment="1">
      <alignment horizontal="center" vertical="center" wrapText="1"/>
    </xf>
    <xf numFmtId="0" fontId="37" fillId="0" borderId="17" xfId="3" applyFont="1" applyBorder="1" applyAlignment="1">
      <alignment horizontal="left" vertical="center"/>
    </xf>
    <xf numFmtId="0" fontId="37" fillId="0" borderId="40" xfId="3" applyFont="1" applyBorder="1" applyAlignment="1">
      <alignment horizontal="left" vertical="center" wrapText="1"/>
    </xf>
    <xf numFmtId="0" fontId="37" fillId="0" borderId="41" xfId="3" applyFont="1" applyBorder="1" applyAlignment="1">
      <alignment horizontal="left" vertical="center" wrapText="1"/>
    </xf>
    <xf numFmtId="0" fontId="37" fillId="0" borderId="42" xfId="3" applyFont="1" applyBorder="1" applyAlignment="1">
      <alignment horizontal="left" vertical="center" wrapText="1"/>
    </xf>
    <xf numFmtId="0" fontId="37" fillId="0" borderId="17" xfId="3" applyFont="1" applyBorder="1" applyAlignment="1">
      <alignment horizontal="left" vertical="center" wrapText="1"/>
    </xf>
    <xf numFmtId="0" fontId="37" fillId="0" borderId="0" xfId="3" applyFont="1" applyAlignment="1">
      <alignment horizontal="left" vertical="center" wrapText="1"/>
    </xf>
    <xf numFmtId="0" fontId="37" fillId="0" borderId="2" xfId="3" applyFont="1" applyBorder="1" applyAlignment="1">
      <alignment horizontal="center" vertical="center" wrapText="1"/>
    </xf>
    <xf numFmtId="0" fontId="37" fillId="0" borderId="3" xfId="3" applyFont="1" applyBorder="1" applyAlignment="1">
      <alignment horizontal="center" vertical="center" wrapText="1"/>
    </xf>
    <xf numFmtId="0" fontId="37" fillId="0" borderId="4" xfId="3" applyFont="1" applyBorder="1" applyAlignment="1">
      <alignment horizontal="center" vertical="center" wrapText="1"/>
    </xf>
    <xf numFmtId="0" fontId="37" fillId="0" borderId="7" xfId="3" applyFont="1" applyBorder="1" applyAlignment="1">
      <alignment horizontal="center" vertical="center" wrapText="1"/>
    </xf>
    <xf numFmtId="0" fontId="37" fillId="0" borderId="8" xfId="3" applyFont="1" applyBorder="1" applyAlignment="1">
      <alignment horizontal="center" vertical="center" wrapText="1"/>
    </xf>
    <xf numFmtId="0" fontId="37" fillId="0" borderId="9" xfId="3" applyFont="1" applyBorder="1" applyAlignment="1">
      <alignment horizontal="center" vertical="center" wrapText="1"/>
    </xf>
    <xf numFmtId="0" fontId="37" fillId="0" borderId="40" xfId="3" applyFont="1" applyBorder="1" applyAlignment="1">
      <alignment horizontal="center" vertical="center"/>
    </xf>
    <xf numFmtId="0" fontId="37" fillId="0" borderId="41" xfId="3" applyFont="1" applyBorder="1" applyAlignment="1">
      <alignment horizontal="center" vertical="center"/>
    </xf>
    <xf numFmtId="0" fontId="37" fillId="0" borderId="40" xfId="3" applyFont="1" applyBorder="1" applyAlignment="1">
      <alignment horizontal="left" vertical="center" shrinkToFit="1"/>
    </xf>
    <xf numFmtId="0" fontId="37" fillId="0" borderId="41" xfId="3" applyFont="1" applyBorder="1" applyAlignment="1">
      <alignment horizontal="left" vertical="center" shrinkToFit="1"/>
    </xf>
    <xf numFmtId="0" fontId="37" fillId="0" borderId="42" xfId="3" applyFont="1" applyBorder="1" applyAlignment="1">
      <alignment horizontal="left" vertical="center" shrinkToFit="1"/>
    </xf>
    <xf numFmtId="191" fontId="37" fillId="0" borderId="40" xfId="3" applyNumberFormat="1" applyFont="1" applyBorder="1" applyAlignment="1" applyProtection="1">
      <alignment horizontal="center" vertical="center" shrinkToFit="1"/>
      <protection locked="0"/>
    </xf>
    <xf numFmtId="191" fontId="37" fillId="0" borderId="41" xfId="3" applyNumberFormat="1" applyFont="1" applyBorder="1" applyAlignment="1" applyProtection="1">
      <alignment horizontal="center" vertical="center" shrinkToFit="1"/>
      <protection locked="0"/>
    </xf>
    <xf numFmtId="0" fontId="37" fillId="0" borderId="2" xfId="3" applyFont="1" applyBorder="1" applyAlignment="1">
      <alignment horizontal="left" vertical="center" wrapText="1"/>
    </xf>
    <xf numFmtId="0" fontId="37" fillId="0" borderId="3" xfId="3" applyFont="1" applyBorder="1" applyAlignment="1">
      <alignment horizontal="left" vertical="center" wrapText="1"/>
    </xf>
    <xf numFmtId="0" fontId="37" fillId="0" borderId="42" xfId="3" applyFont="1" applyBorder="1" applyAlignment="1">
      <alignment horizontal="center" vertical="center"/>
    </xf>
    <xf numFmtId="194" fontId="37" fillId="0" borderId="40" xfId="3" applyNumberFormat="1" applyFont="1" applyBorder="1" applyAlignment="1" applyProtection="1">
      <alignment horizontal="center" vertical="center"/>
      <protection locked="0"/>
    </xf>
    <xf numFmtId="194" fontId="37" fillId="0" borderId="41" xfId="3" applyNumberFormat="1" applyFont="1" applyBorder="1" applyAlignment="1" applyProtection="1">
      <alignment horizontal="center" vertical="center"/>
      <protection locked="0"/>
    </xf>
    <xf numFmtId="194" fontId="37" fillId="0" borderId="44" xfId="3" applyNumberFormat="1" applyFont="1" applyBorder="1" applyAlignment="1" applyProtection="1">
      <alignment horizontal="center" vertical="center"/>
      <protection locked="0"/>
    </xf>
    <xf numFmtId="0" fontId="37" fillId="0" borderId="44" xfId="3" applyFont="1" applyBorder="1" applyAlignment="1">
      <alignment horizontal="center" vertical="center"/>
    </xf>
    <xf numFmtId="193" fontId="37" fillId="0" borderId="40" xfId="4" applyNumberFormat="1" applyFont="1" applyFill="1" applyBorder="1" applyAlignment="1">
      <alignment horizontal="center" vertical="center"/>
    </xf>
    <xf numFmtId="193" fontId="37" fillId="0" borderId="41" xfId="4" applyNumberFormat="1" applyFont="1" applyFill="1" applyBorder="1" applyAlignment="1">
      <alignment horizontal="center" vertical="center"/>
    </xf>
    <xf numFmtId="193" fontId="37" fillId="0" borderId="44" xfId="4" applyNumberFormat="1" applyFont="1" applyFill="1" applyBorder="1" applyAlignment="1">
      <alignment horizontal="center" vertical="center"/>
    </xf>
    <xf numFmtId="0" fontId="37" fillId="0" borderId="3" xfId="3" applyFont="1" applyBorder="1" applyAlignment="1">
      <alignment horizontal="left" vertical="center"/>
    </xf>
    <xf numFmtId="0" fontId="37" fillId="0" borderId="0" xfId="3" applyFont="1" applyAlignment="1">
      <alignment horizontal="center" vertical="center"/>
    </xf>
    <xf numFmtId="0" fontId="37" fillId="0" borderId="43" xfId="3" applyFont="1" applyBorder="1" applyAlignment="1">
      <alignment horizontal="left" vertical="center"/>
    </xf>
    <xf numFmtId="194" fontId="37" fillId="0" borderId="42" xfId="3" applyNumberFormat="1" applyFont="1" applyBorder="1" applyAlignment="1" applyProtection="1">
      <alignment horizontal="center" vertical="center"/>
      <protection locked="0"/>
    </xf>
    <xf numFmtId="0" fontId="37" fillId="0" borderId="4" xfId="3" applyFont="1" applyBorder="1" applyAlignment="1">
      <alignment horizontal="left" vertical="center" wrapText="1"/>
    </xf>
    <xf numFmtId="0" fontId="37" fillId="0" borderId="2" xfId="3" applyFont="1" applyBorder="1" applyAlignment="1">
      <alignment horizontal="left" vertical="center" shrinkToFit="1"/>
    </xf>
    <xf numFmtId="0" fontId="37" fillId="0" borderId="3" xfId="3" applyFont="1" applyBorder="1" applyAlignment="1">
      <alignment horizontal="left" vertical="center" shrinkToFit="1"/>
    </xf>
    <xf numFmtId="0" fontId="37" fillId="0" borderId="4" xfId="3" applyFont="1" applyBorder="1" applyAlignment="1">
      <alignment horizontal="left" vertical="center" shrinkToFit="1"/>
    </xf>
    <xf numFmtId="0" fontId="37" fillId="0" borderId="7" xfId="3" applyFont="1" applyBorder="1" applyAlignment="1">
      <alignment horizontal="left" vertical="center" shrinkToFit="1"/>
    </xf>
    <xf numFmtId="0" fontId="37" fillId="0" borderId="8" xfId="3" applyFont="1" applyBorder="1" applyAlignment="1">
      <alignment horizontal="left" vertical="center" shrinkToFit="1"/>
    </xf>
    <xf numFmtId="0" fontId="37" fillId="0" borderId="9" xfId="3" applyFont="1" applyBorder="1" applyAlignment="1">
      <alignment horizontal="left" vertical="center" shrinkToFit="1"/>
    </xf>
    <xf numFmtId="0" fontId="37" fillId="0" borderId="4" xfId="3" applyFont="1" applyBorder="1" applyAlignment="1">
      <alignment horizontal="left" vertical="center"/>
    </xf>
    <xf numFmtId="0" fontId="37" fillId="0" borderId="8" xfId="3" applyFont="1" applyBorder="1" applyAlignment="1">
      <alignment horizontal="left" vertical="center"/>
    </xf>
    <xf numFmtId="0" fontId="37" fillId="0" borderId="7" xfId="3" applyFont="1" applyBorder="1" applyAlignment="1">
      <alignment horizontal="left" vertical="center" wrapText="1"/>
    </xf>
    <xf numFmtId="0" fontId="37" fillId="0" borderId="8" xfId="3" applyFont="1" applyBorder="1" applyAlignment="1">
      <alignment horizontal="left" vertical="center" wrapText="1"/>
    </xf>
    <xf numFmtId="0" fontId="37" fillId="0" borderId="9" xfId="3" applyFont="1" applyBorder="1" applyAlignment="1">
      <alignment horizontal="left" vertical="center" wrapText="1"/>
    </xf>
    <xf numFmtId="0" fontId="37" fillId="0" borderId="3" xfId="3" applyFont="1" applyBorder="1" applyAlignment="1">
      <alignment horizontal="center" vertical="center"/>
    </xf>
    <xf numFmtId="0" fontId="37" fillId="0" borderId="5" xfId="3" applyFont="1" applyBorder="1" applyAlignment="1">
      <alignment horizontal="center" vertical="center"/>
    </xf>
    <xf numFmtId="193" fontId="37" fillId="0" borderId="40" xfId="3" applyNumberFormat="1" applyFont="1" applyBorder="1" applyAlignment="1" applyProtection="1">
      <alignment horizontal="center" vertical="center" shrinkToFit="1"/>
      <protection locked="0"/>
    </xf>
    <xf numFmtId="193" fontId="37" fillId="0" borderId="41" xfId="3" applyNumberFormat="1" applyFont="1" applyBorder="1" applyAlignment="1" applyProtection="1">
      <alignment horizontal="center" vertical="center" shrinkToFit="1"/>
      <protection locked="0"/>
    </xf>
    <xf numFmtId="191" fontId="37" fillId="0" borderId="3" xfId="3" applyNumberFormat="1" applyFont="1" applyBorder="1" applyAlignment="1" applyProtection="1">
      <alignment horizontal="center" vertical="center" shrinkToFit="1"/>
      <protection locked="0"/>
    </xf>
    <xf numFmtId="191" fontId="37" fillId="0" borderId="8" xfId="3" applyNumberFormat="1" applyFont="1" applyBorder="1" applyAlignment="1" applyProtection="1">
      <alignment horizontal="center" vertical="center" shrinkToFit="1"/>
      <protection locked="0"/>
    </xf>
    <xf numFmtId="0" fontId="37" fillId="0" borderId="5" xfId="3" applyFont="1" applyBorder="1" applyAlignment="1">
      <alignment horizontal="left" vertical="center" shrinkToFit="1"/>
    </xf>
    <xf numFmtId="0" fontId="37" fillId="0" borderId="0" xfId="3" applyFont="1" applyAlignment="1">
      <alignment horizontal="left" vertical="center" shrinkToFit="1"/>
    </xf>
    <xf numFmtId="192" fontId="37" fillId="0" borderId="40" xfId="3" applyNumberFormat="1" applyFont="1" applyBorder="1" applyAlignment="1" applyProtection="1">
      <alignment horizontal="left" vertical="center" shrinkToFit="1"/>
      <protection locked="0"/>
    </xf>
    <xf numFmtId="192" fontId="37" fillId="0" borderId="41" xfId="3" applyNumberFormat="1" applyFont="1" applyBorder="1" applyAlignment="1" applyProtection="1">
      <alignment horizontal="left" vertical="center" shrinkToFit="1"/>
      <protection locked="0"/>
    </xf>
    <xf numFmtId="192" fontId="37" fillId="0" borderId="42" xfId="3" applyNumberFormat="1" applyFont="1" applyBorder="1" applyAlignment="1" applyProtection="1">
      <alignment horizontal="left" vertical="center" shrinkToFit="1"/>
      <protection locked="0"/>
    </xf>
    <xf numFmtId="0" fontId="37" fillId="0" borderId="41" xfId="3" applyFont="1" applyBorder="1" applyAlignment="1" applyProtection="1">
      <alignment horizontal="center" vertical="center" shrinkToFit="1"/>
      <protection locked="0"/>
    </xf>
    <xf numFmtId="0" fontId="37" fillId="0" borderId="43" xfId="3" applyFont="1" applyBorder="1" applyAlignment="1" applyProtection="1">
      <alignment horizontal="center" vertical="center" shrinkToFit="1"/>
      <protection locked="0"/>
    </xf>
    <xf numFmtId="0" fontId="37" fillId="0" borderId="40" xfId="3" applyFont="1" applyBorder="1" applyAlignment="1" applyProtection="1">
      <alignment horizontal="center" vertical="center" shrinkToFit="1"/>
      <protection locked="0"/>
    </xf>
    <xf numFmtId="0" fontId="37" fillId="0" borderId="42" xfId="3" applyFont="1" applyBorder="1" applyAlignment="1" applyProtection="1">
      <alignment horizontal="center" vertical="center" shrinkToFit="1"/>
      <protection locked="0"/>
    </xf>
    <xf numFmtId="191" fontId="37" fillId="0" borderId="0" xfId="3" applyNumberFormat="1" applyFont="1" applyAlignment="1" applyProtection="1">
      <alignment horizontal="center" vertical="center" shrinkToFit="1"/>
      <protection locked="0"/>
    </xf>
    <xf numFmtId="0" fontId="37" fillId="0" borderId="8" xfId="3" applyFont="1" applyBorder="1" applyAlignment="1">
      <alignment horizontal="center" vertical="center"/>
    </xf>
    <xf numFmtId="0" fontId="35" fillId="0" borderId="0" xfId="3" applyAlignment="1">
      <alignment horizontal="center" vertical="center"/>
    </xf>
    <xf numFmtId="0" fontId="37" fillId="0" borderId="5" xfId="3" applyFont="1" applyBorder="1" applyAlignment="1">
      <alignment horizontal="left" vertical="center" wrapText="1"/>
    </xf>
    <xf numFmtId="0" fontId="37" fillId="0" borderId="6" xfId="3" applyFont="1" applyBorder="1" applyAlignment="1">
      <alignment horizontal="left" vertical="center" wrapText="1"/>
    </xf>
    <xf numFmtId="0" fontId="37" fillId="0" borderId="2" xfId="3" applyFont="1" applyBorder="1" applyAlignment="1">
      <alignment horizontal="left" vertical="center" wrapText="1" shrinkToFit="1"/>
    </xf>
    <xf numFmtId="0" fontId="37" fillId="0" borderId="2" xfId="3" applyFont="1" applyBorder="1" applyAlignment="1">
      <alignment horizontal="center" vertical="center"/>
    </xf>
    <xf numFmtId="0" fontId="37" fillId="0" borderId="45" xfId="3" applyFont="1" applyBorder="1" applyAlignment="1">
      <alignment horizontal="center" vertical="center"/>
    </xf>
    <xf numFmtId="0" fontId="37" fillId="0" borderId="7" xfId="3" applyFont="1" applyBorder="1" applyAlignment="1">
      <alignment horizontal="center" vertical="center"/>
    </xf>
    <xf numFmtId="0" fontId="37" fillId="0" borderId="47" xfId="3" applyFont="1" applyBorder="1" applyAlignment="1">
      <alignment horizontal="center" vertical="center"/>
    </xf>
    <xf numFmtId="0" fontId="37" fillId="0" borderId="46" xfId="3" applyFont="1" applyBorder="1" applyAlignment="1">
      <alignment horizontal="center" vertical="center"/>
    </xf>
    <xf numFmtId="0" fontId="37" fillId="0" borderId="48" xfId="3" applyFont="1" applyBorder="1" applyAlignment="1">
      <alignment horizontal="center" vertical="center"/>
    </xf>
    <xf numFmtId="0" fontId="37" fillId="0" borderId="4" xfId="3" applyFont="1" applyBorder="1" applyAlignment="1">
      <alignment horizontal="center" vertical="center"/>
    </xf>
    <xf numFmtId="0" fontId="37" fillId="0" borderId="9" xfId="3" applyFont="1" applyBorder="1" applyAlignment="1">
      <alignment horizontal="center" vertical="center"/>
    </xf>
    <xf numFmtId="0" fontId="37" fillId="0" borderId="7" xfId="3" applyFont="1" applyBorder="1" applyAlignment="1">
      <alignment horizontal="left" vertical="center"/>
    </xf>
    <xf numFmtId="0" fontId="37" fillId="0" borderId="43" xfId="3" applyFont="1" applyBorder="1" applyAlignment="1">
      <alignment horizontal="center" vertical="center" wrapText="1"/>
    </xf>
    <xf numFmtId="0" fontId="37" fillId="0" borderId="44" xfId="3" applyFont="1" applyBorder="1" applyAlignment="1">
      <alignment horizontal="center" vertical="center" wrapText="1"/>
    </xf>
    <xf numFmtId="0" fontId="37" fillId="0" borderId="2" xfId="3" applyFont="1" applyBorder="1" applyAlignment="1">
      <alignment horizontal="left" vertical="center"/>
    </xf>
    <xf numFmtId="0" fontId="37" fillId="0" borderId="5" xfId="3" applyFont="1" applyBorder="1" applyAlignment="1">
      <alignment horizontal="left" vertical="center"/>
    </xf>
    <xf numFmtId="0" fontId="37" fillId="0" borderId="0" xfId="3" applyFont="1" applyAlignment="1">
      <alignment horizontal="left" vertical="center"/>
    </xf>
    <xf numFmtId="0" fontId="37" fillId="0" borderId="6" xfId="3" applyFont="1" applyBorder="1" applyAlignment="1">
      <alignment horizontal="left" vertical="center"/>
    </xf>
    <xf numFmtId="0" fontId="37" fillId="0" borderId="40" xfId="3" applyFont="1" applyBorder="1" applyAlignment="1">
      <alignment horizontal="center" vertical="center" shrinkToFit="1"/>
    </xf>
    <xf numFmtId="0" fontId="37" fillId="0" borderId="41" xfId="3" applyFont="1" applyBorder="1" applyAlignment="1">
      <alignment horizontal="center" vertical="center" shrinkToFit="1"/>
    </xf>
    <xf numFmtId="0" fontId="37" fillId="0" borderId="3" xfId="3" applyFont="1" applyBorder="1" applyAlignment="1" applyProtection="1">
      <alignment horizontal="center" vertical="center" shrinkToFit="1"/>
      <protection locked="0"/>
    </xf>
    <xf numFmtId="0" fontId="37" fillId="0" borderId="4" xfId="3" applyFont="1" applyBorder="1" applyAlignment="1" applyProtection="1">
      <alignment horizontal="center" vertical="center" shrinkToFit="1"/>
      <protection locked="0"/>
    </xf>
    <xf numFmtId="0" fontId="37" fillId="0" borderId="9" xfId="3" applyFont="1" applyBorder="1" applyAlignment="1">
      <alignment horizontal="left" vertical="center"/>
    </xf>
    <xf numFmtId="0" fontId="37" fillId="0" borderId="0" xfId="3" applyFont="1" applyAlignment="1" applyProtection="1">
      <alignment horizontal="center" vertical="center" wrapText="1"/>
      <protection locked="0"/>
    </xf>
    <xf numFmtId="49" fontId="37" fillId="0" borderId="40" xfId="3" applyNumberFormat="1" applyFont="1" applyBorder="1" applyAlignment="1" applyProtection="1">
      <alignment horizontal="center" vertical="center" wrapText="1"/>
      <protection locked="0"/>
    </xf>
    <xf numFmtId="49" fontId="37" fillId="0" borderId="41" xfId="3" applyNumberFormat="1" applyFont="1" applyBorder="1" applyAlignment="1" applyProtection="1">
      <alignment horizontal="center" vertical="center" wrapText="1"/>
      <protection locked="0"/>
    </xf>
    <xf numFmtId="49" fontId="37" fillId="0" borderId="8" xfId="3" applyNumberFormat="1" applyFont="1" applyBorder="1" applyAlignment="1" applyProtection="1">
      <alignment horizontal="center" vertical="center" wrapText="1"/>
      <protection locked="0"/>
    </xf>
    <xf numFmtId="49" fontId="37" fillId="0" borderId="9" xfId="3" applyNumberFormat="1" applyFont="1" applyBorder="1" applyAlignment="1" applyProtection="1">
      <alignment horizontal="center" vertical="center" wrapText="1"/>
      <protection locked="0"/>
    </xf>
    <xf numFmtId="49" fontId="37" fillId="0" borderId="42" xfId="3" applyNumberFormat="1" applyFont="1" applyBorder="1" applyAlignment="1" applyProtection="1">
      <alignment horizontal="center" vertical="center" wrapText="1"/>
      <protection locked="0"/>
    </xf>
    <xf numFmtId="0" fontId="37" fillId="0" borderId="0" xfId="3" applyFont="1" applyAlignment="1" applyProtection="1">
      <alignment horizontal="center" vertical="center" shrinkToFit="1"/>
      <protection locked="0"/>
    </xf>
    <xf numFmtId="49" fontId="37" fillId="0" borderId="41" xfId="3" applyNumberFormat="1" applyFont="1" applyBorder="1" applyAlignment="1">
      <alignment horizontal="center" vertical="center"/>
    </xf>
    <xf numFmtId="49" fontId="37" fillId="0" borderId="40" xfId="3" applyNumberFormat="1" applyFont="1" applyBorder="1" applyAlignment="1" applyProtection="1">
      <alignment horizontal="center" vertical="center" shrinkToFit="1"/>
      <protection locked="0"/>
    </xf>
    <xf numFmtId="49" fontId="37" fillId="0" borderId="41" xfId="3" applyNumberFormat="1" applyFont="1" applyBorder="1" applyAlignment="1" applyProtection="1">
      <alignment horizontal="center" vertical="center" shrinkToFit="1"/>
      <protection locked="0"/>
    </xf>
    <xf numFmtId="49" fontId="37" fillId="0" borderId="42" xfId="3" applyNumberFormat="1" applyFont="1" applyBorder="1" applyAlignment="1" applyProtection="1">
      <alignment horizontal="center" vertical="center" shrinkToFit="1"/>
      <protection locked="0"/>
    </xf>
    <xf numFmtId="0" fontId="36" fillId="0" borderId="0" xfId="3" applyFont="1" applyAlignment="1">
      <alignment horizontal="center" vertical="center"/>
    </xf>
    <xf numFmtId="0" fontId="36" fillId="0" borderId="39" xfId="3" applyFont="1" applyBorder="1" applyAlignment="1">
      <alignment horizontal="center" vertical="center"/>
    </xf>
    <xf numFmtId="0" fontId="36" fillId="0" borderId="0" xfId="3" applyFont="1" applyAlignment="1" applyProtection="1">
      <alignment horizontal="center" vertical="center" shrinkToFit="1"/>
      <protection locked="0"/>
    </xf>
    <xf numFmtId="0" fontId="36" fillId="0" borderId="38" xfId="3" applyFont="1" applyBorder="1" applyAlignment="1" applyProtection="1">
      <alignment horizontal="center" vertical="center" shrinkToFit="1"/>
      <protection locked="0"/>
    </xf>
    <xf numFmtId="182" fontId="6" fillId="10" borderId="0" xfId="2" applyNumberFormat="1" applyFont="1" applyFill="1" applyAlignment="1" applyProtection="1">
      <alignment horizontal="center" vertical="center" shrinkToFit="1"/>
      <protection locked="0"/>
    </xf>
    <xf numFmtId="182" fontId="6" fillId="10" borderId="0" xfId="0" applyNumberFormat="1" applyFont="1" applyFill="1" applyAlignment="1" applyProtection="1">
      <alignment horizontal="left" vertical="center"/>
      <protection locked="0"/>
    </xf>
    <xf numFmtId="178" fontId="6" fillId="6" borderId="10" xfId="0" applyNumberFormat="1" applyFont="1" applyFill="1" applyBorder="1" applyAlignment="1" applyProtection="1">
      <alignment horizontal="right" vertical="center" shrinkToFit="1"/>
      <protection locked="0"/>
    </xf>
    <xf numFmtId="182" fontId="6" fillId="6" borderId="1" xfId="0" applyNumberFormat="1" applyFont="1" applyFill="1" applyBorder="1" applyAlignment="1" applyProtection="1">
      <alignment horizontal="center" vertical="center" shrinkToFit="1"/>
      <protection locked="0"/>
    </xf>
    <xf numFmtId="186" fontId="6" fillId="6" borderId="10" xfId="0" applyNumberFormat="1" applyFont="1" applyFill="1" applyBorder="1" applyAlignment="1" applyProtection="1">
      <alignment horizontal="left" vertical="center" shrinkToFit="1"/>
      <protection locked="0"/>
    </xf>
    <xf numFmtId="182" fontId="6" fillId="0" borderId="0" xfId="0" applyNumberFormat="1" applyFont="1" applyAlignment="1">
      <alignment horizontal="center" vertical="center"/>
    </xf>
    <xf numFmtId="0" fontId="6" fillId="0" borderId="11" xfId="0" applyFont="1" applyBorder="1" applyAlignment="1">
      <alignment horizontal="left" vertical="center" shrinkToFit="1"/>
    </xf>
    <xf numFmtId="182" fontId="6" fillId="0" borderId="10" xfId="0" applyNumberFormat="1" applyFont="1" applyBorder="1" applyAlignment="1">
      <alignment horizontal="center" vertical="center"/>
    </xf>
    <xf numFmtId="189" fontId="6" fillId="0" borderId="10" xfId="2" applyNumberFormat="1" applyFont="1" applyBorder="1" applyAlignment="1">
      <alignment horizontal="center" vertical="center"/>
    </xf>
    <xf numFmtId="0" fontId="6" fillId="9" borderId="0" xfId="0" applyFont="1" applyFill="1" applyAlignment="1">
      <alignment horizontal="left" vertical="center" shrinkToFit="1"/>
    </xf>
    <xf numFmtId="179" fontId="6" fillId="0" borderId="10" xfId="0" applyNumberFormat="1" applyFont="1" applyBorder="1" applyAlignment="1">
      <alignment horizontal="right" vertical="center" shrinkToFit="1"/>
    </xf>
    <xf numFmtId="0" fontId="6" fillId="0" borderId="0" xfId="0" applyFont="1" applyAlignment="1">
      <alignment horizontal="right" vertical="center"/>
    </xf>
    <xf numFmtId="185" fontId="6" fillId="0" borderId="0" xfId="0" applyNumberFormat="1" applyFont="1" applyAlignment="1">
      <alignment horizontal="center" vertical="center"/>
    </xf>
    <xf numFmtId="0" fontId="6" fillId="0" borderId="0" xfId="0" applyFont="1" applyAlignment="1">
      <alignment horizontal="right" vertical="center" shrinkToFit="1"/>
    </xf>
    <xf numFmtId="0" fontId="15" fillId="6" borderId="0" xfId="0" applyFont="1" applyFill="1" applyAlignment="1">
      <alignment horizontal="center" vertical="center" shrinkToFit="1"/>
    </xf>
    <xf numFmtId="0" fontId="15" fillId="0" borderId="0" xfId="0" applyFont="1" applyAlignment="1">
      <alignment vertical="center"/>
    </xf>
    <xf numFmtId="0" fontId="15" fillId="0" borderId="0" xfId="0" applyFont="1" applyAlignment="1">
      <alignment horizontal="center" vertical="center" shrinkToFit="1"/>
    </xf>
    <xf numFmtId="0" fontId="15" fillId="7" borderId="0" xfId="0" applyFont="1" applyFill="1" applyAlignment="1">
      <alignment horizontal="center" vertical="center"/>
    </xf>
    <xf numFmtId="0" fontId="6" fillId="7" borderId="0" xfId="0" applyFont="1" applyFill="1" applyAlignment="1" applyProtection="1">
      <alignment horizontal="center" vertical="center" shrinkToFit="1"/>
      <protection locked="0"/>
    </xf>
    <xf numFmtId="182" fontId="6" fillId="6" borderId="0" xfId="0" applyNumberFormat="1" applyFont="1" applyFill="1" applyAlignment="1" applyProtection="1">
      <alignment horizontal="center" vertical="center" shrinkToFit="1"/>
      <protection locked="0"/>
    </xf>
    <xf numFmtId="183" fontId="6" fillId="0" borderId="0" xfId="0" applyNumberFormat="1" applyFont="1" applyAlignment="1">
      <alignment horizontal="center" vertical="center"/>
    </xf>
    <xf numFmtId="182" fontId="6" fillId="0" borderId="10" xfId="2" applyNumberFormat="1" applyFont="1" applyBorder="1" applyAlignment="1">
      <alignment horizontal="left" vertical="center" shrinkToFit="1"/>
    </xf>
    <xf numFmtId="0" fontId="6" fillId="6" borderId="11" xfId="0" applyFont="1" applyFill="1" applyBorder="1" applyAlignment="1" applyProtection="1">
      <alignment horizontal="center" vertical="center" shrinkToFit="1"/>
      <protection locked="0"/>
    </xf>
    <xf numFmtId="183" fontId="6" fillId="6" borderId="10" xfId="0" applyNumberFormat="1" applyFont="1" applyFill="1" applyBorder="1" applyAlignment="1" applyProtection="1">
      <alignment horizontal="center" vertical="center" shrinkToFit="1"/>
      <protection locked="0"/>
    </xf>
    <xf numFmtId="182" fontId="6" fillId="0" borderId="11" xfId="0" applyNumberFormat="1" applyFont="1" applyBorder="1" applyAlignment="1">
      <alignment horizontal="center" vertical="center"/>
    </xf>
    <xf numFmtId="182" fontId="6" fillId="0" borderId="10" xfId="0" applyNumberFormat="1" applyFont="1" applyBorder="1" applyAlignment="1">
      <alignment horizontal="left" vertical="center"/>
    </xf>
    <xf numFmtId="49" fontId="6" fillId="0" borderId="0" xfId="0" applyNumberFormat="1" applyFont="1" applyAlignment="1">
      <alignment horizontal="left" vertical="center" shrinkToFit="1"/>
    </xf>
    <xf numFmtId="182" fontId="6" fillId="0" borderId="1" xfId="0" applyNumberFormat="1" applyFont="1" applyBorder="1" applyAlignment="1">
      <alignment horizontal="center" vertical="center"/>
    </xf>
    <xf numFmtId="183" fontId="6" fillId="0" borderId="10" xfId="0" applyNumberFormat="1" applyFont="1" applyBorder="1" applyAlignment="1">
      <alignment horizontal="center" vertical="center"/>
    </xf>
    <xf numFmtId="0" fontId="6" fillId="9" borderId="0" xfId="0" applyFont="1" applyFill="1" applyAlignment="1">
      <alignment horizontal="left" vertical="center"/>
    </xf>
    <xf numFmtId="182" fontId="6" fillId="0" borderId="0" xfId="1" applyNumberFormat="1" applyFont="1" applyFill="1" applyBorder="1" applyAlignment="1" applyProtection="1">
      <alignment horizontal="center" vertical="center" shrinkToFit="1"/>
    </xf>
    <xf numFmtId="182" fontId="6" fillId="0" borderId="0" xfId="1" applyNumberFormat="1" applyFont="1" applyFill="1" applyBorder="1" applyAlignment="1" applyProtection="1">
      <alignment horizontal="center" vertical="center"/>
    </xf>
    <xf numFmtId="188" fontId="6" fillId="0" borderId="0" xfId="0" applyNumberFormat="1" applyFont="1" applyAlignment="1">
      <alignment horizontal="center" vertical="center"/>
    </xf>
    <xf numFmtId="189" fontId="6" fillId="0" borderId="10" xfId="0" applyNumberFormat="1" applyFont="1" applyBorder="1" applyAlignment="1">
      <alignment horizontal="center" vertical="center"/>
    </xf>
    <xf numFmtId="182" fontId="12" fillId="0" borderId="0" xfId="0" applyNumberFormat="1" applyFont="1" applyAlignment="1">
      <alignment horizontal="left" vertical="center" shrinkToFit="1"/>
    </xf>
    <xf numFmtId="182" fontId="6" fillId="0" borderId="0" xfId="1" applyNumberFormat="1" applyFont="1" applyFill="1" applyBorder="1" applyAlignment="1" applyProtection="1">
      <alignment horizontal="left" vertical="center"/>
    </xf>
    <xf numFmtId="181" fontId="6" fillId="0" borderId="10" xfId="2" applyNumberFormat="1" applyFont="1" applyBorder="1" applyAlignment="1">
      <alignment horizontal="right" vertical="center"/>
    </xf>
    <xf numFmtId="182" fontId="6" fillId="0" borderId="0" xfId="1" applyNumberFormat="1" applyFont="1" applyFill="1" applyBorder="1" applyAlignment="1" applyProtection="1">
      <alignment horizontal="left" vertical="center" shrinkToFit="1"/>
    </xf>
    <xf numFmtId="179" fontId="6" fillId="0" borderId="11" xfId="0" applyNumberFormat="1" applyFont="1" applyBorder="1" applyAlignment="1">
      <alignment horizontal="right" vertical="center" shrinkToFit="1"/>
    </xf>
    <xf numFmtId="179" fontId="6" fillId="0" borderId="10" xfId="0" applyNumberFormat="1" applyFont="1" applyBorder="1" applyAlignment="1">
      <alignment horizontal="right" vertical="center"/>
    </xf>
    <xf numFmtId="179" fontId="6" fillId="0" borderId="11" xfId="0" applyNumberFormat="1" applyFont="1" applyBorder="1" applyAlignment="1">
      <alignment horizontal="right" vertical="center"/>
    </xf>
    <xf numFmtId="182" fontId="6" fillId="0" borderId="0" xfId="2" applyNumberFormat="1" applyFont="1" applyAlignment="1">
      <alignment horizontal="center" vertical="center" shrinkToFit="1"/>
    </xf>
    <xf numFmtId="0" fontId="6" fillId="0" borderId="0" xfId="2" applyNumberFormat="1" applyFont="1" applyAlignment="1">
      <alignment horizontal="left" vertical="center" shrinkToFit="1"/>
    </xf>
    <xf numFmtId="178" fontId="6" fillId="0" borderId="10" xfId="0" applyNumberFormat="1" applyFont="1" applyBorder="1" applyAlignment="1">
      <alignment horizontal="center" vertical="center"/>
    </xf>
    <xf numFmtId="187" fontId="6" fillId="6" borderId="10" xfId="0" applyNumberFormat="1" applyFont="1" applyFill="1" applyBorder="1" applyAlignment="1" applyProtection="1">
      <alignment horizontal="left" vertical="center" shrinkToFit="1"/>
      <protection locked="0"/>
    </xf>
    <xf numFmtId="184" fontId="6" fillId="0" borderId="0" xfId="2" applyNumberFormat="1" applyFont="1" applyAlignment="1">
      <alignment horizontal="right" vertical="center" shrinkToFit="1"/>
    </xf>
    <xf numFmtId="185" fontId="6" fillId="7" borderId="0" xfId="0" applyNumberFormat="1" applyFont="1" applyFill="1" applyAlignment="1" applyProtection="1">
      <alignment horizontal="center" vertical="center" shrinkToFit="1"/>
      <protection locked="0"/>
    </xf>
    <xf numFmtId="0" fontId="6" fillId="7" borderId="10" xfId="0" applyFont="1" applyFill="1" applyBorder="1" applyAlignment="1" applyProtection="1">
      <alignment horizontal="left" vertical="center" shrinkToFit="1"/>
      <protection locked="0"/>
    </xf>
    <xf numFmtId="182" fontId="6" fillId="6" borderId="10" xfId="0" applyNumberFormat="1" applyFont="1" applyFill="1" applyBorder="1" applyAlignment="1" applyProtection="1">
      <alignment horizontal="left" vertical="center" shrinkToFit="1"/>
      <protection locked="0"/>
    </xf>
    <xf numFmtId="0" fontId="6" fillId="6" borderId="11" xfId="0" applyFont="1" applyFill="1" applyBorder="1" applyAlignment="1" applyProtection="1">
      <alignment horizontal="left" vertical="center" shrinkToFit="1"/>
      <protection locked="0"/>
    </xf>
    <xf numFmtId="182" fontId="12" fillId="6" borderId="10" xfId="0" applyNumberFormat="1" applyFont="1" applyFill="1" applyBorder="1" applyAlignment="1" applyProtection="1">
      <alignment horizontal="left" vertical="center" shrinkToFit="1"/>
      <protection locked="0"/>
    </xf>
    <xf numFmtId="0" fontId="30" fillId="0" borderId="0" xfId="0" applyFont="1" applyAlignment="1">
      <alignment horizontal="left" vertical="center" shrinkToFit="1"/>
    </xf>
    <xf numFmtId="0" fontId="6" fillId="0" borderId="0" xfId="0" applyFont="1" applyAlignment="1" applyProtection="1">
      <alignment horizontal="right" vertical="center" shrinkToFit="1"/>
      <protection locked="0"/>
    </xf>
    <xf numFmtId="0" fontId="6" fillId="7" borderId="0" xfId="0" applyFont="1" applyFill="1" applyAlignment="1" applyProtection="1">
      <alignment horizontal="left" vertical="center" shrinkToFit="1"/>
      <protection locked="0"/>
    </xf>
    <xf numFmtId="188" fontId="6" fillId="7" borderId="0" xfId="0" applyNumberFormat="1" applyFont="1" applyFill="1" applyAlignment="1" applyProtection="1">
      <alignment horizontal="center" vertical="center" shrinkToFit="1"/>
      <protection locked="0"/>
    </xf>
    <xf numFmtId="0" fontId="6" fillId="6" borderId="1" xfId="0" applyFont="1" applyFill="1" applyBorder="1" applyAlignment="1" applyProtection="1">
      <alignment horizontal="center" vertical="center" shrinkToFit="1"/>
      <protection locked="0"/>
    </xf>
    <xf numFmtId="0" fontId="6" fillId="6" borderId="10" xfId="0" applyFont="1" applyFill="1" applyBorder="1" applyAlignment="1" applyProtection="1">
      <alignment horizontal="left" vertical="center" shrinkToFit="1"/>
      <protection locked="0"/>
    </xf>
    <xf numFmtId="187" fontId="6" fillId="6" borderId="11" xfId="0" applyNumberFormat="1" applyFont="1" applyFill="1" applyBorder="1" applyAlignment="1" applyProtection="1">
      <alignment horizontal="left" vertical="center" shrinkToFit="1"/>
      <protection locked="0"/>
    </xf>
    <xf numFmtId="176" fontId="6" fillId="6" borderId="10" xfId="0" applyNumberFormat="1" applyFont="1" applyFill="1" applyBorder="1" applyAlignment="1" applyProtection="1">
      <alignment horizontal="right" vertical="center" shrinkToFit="1"/>
      <protection locked="0"/>
    </xf>
    <xf numFmtId="0" fontId="6" fillId="10" borderId="0" xfId="0" applyFont="1" applyFill="1" applyAlignment="1" applyProtection="1">
      <alignment horizontal="left" vertical="center" shrinkToFit="1"/>
      <protection locked="0"/>
    </xf>
    <xf numFmtId="180" fontId="6" fillId="6" borderId="10" xfId="2" applyNumberFormat="1" applyFont="1" applyFill="1" applyBorder="1" applyAlignment="1" applyProtection="1">
      <alignment horizontal="right" vertical="center" shrinkToFit="1"/>
      <protection locked="0"/>
    </xf>
    <xf numFmtId="0" fontId="6" fillId="6" borderId="10" xfId="0" applyFont="1" applyFill="1" applyBorder="1" applyAlignment="1" applyProtection="1">
      <alignment horizontal="center" vertical="center" shrinkToFit="1"/>
      <protection locked="0"/>
    </xf>
    <xf numFmtId="49" fontId="6" fillId="6" borderId="0" xfId="0" applyNumberFormat="1" applyFont="1" applyFill="1" applyAlignment="1" applyProtection="1">
      <alignment horizontal="center" vertical="center" shrinkToFit="1"/>
      <protection locked="0"/>
    </xf>
    <xf numFmtId="0" fontId="6" fillId="10" borderId="0" xfId="0" applyFont="1" applyFill="1" applyAlignment="1" applyProtection="1">
      <alignment horizontal="center" vertical="center" shrinkToFit="1"/>
      <protection locked="0"/>
    </xf>
    <xf numFmtId="0" fontId="6" fillId="6" borderId="0" xfId="2" applyNumberFormat="1" applyFont="1" applyFill="1" applyAlignment="1" applyProtection="1">
      <alignment horizontal="center" vertical="center" shrinkToFit="1"/>
      <protection locked="0"/>
    </xf>
    <xf numFmtId="189" fontId="6" fillId="6" borderId="10" xfId="2" applyNumberFormat="1" applyFont="1" applyFill="1" applyBorder="1" applyAlignment="1" applyProtection="1">
      <alignment horizontal="center" vertical="center" shrinkToFit="1"/>
      <protection locked="0"/>
    </xf>
    <xf numFmtId="182" fontId="6" fillId="6" borderId="0" xfId="0" applyNumberFormat="1" applyFont="1" applyFill="1" applyAlignment="1" applyProtection="1">
      <alignment horizontal="left" vertical="center" shrinkToFit="1"/>
      <protection locked="0"/>
    </xf>
    <xf numFmtId="182" fontId="6" fillId="6" borderId="10" xfId="2" applyNumberFormat="1" applyFont="1" applyFill="1" applyBorder="1" applyAlignment="1" applyProtection="1">
      <alignment horizontal="left" vertical="center" shrinkToFit="1"/>
      <protection locked="0"/>
    </xf>
    <xf numFmtId="182" fontId="6" fillId="0" borderId="11" xfId="0" applyNumberFormat="1" applyFont="1" applyBorder="1" applyAlignment="1">
      <alignment horizontal="left" vertical="center"/>
    </xf>
    <xf numFmtId="182" fontId="6" fillId="6" borderId="11" xfId="2" applyNumberFormat="1" applyFont="1" applyFill="1" applyBorder="1" applyAlignment="1" applyProtection="1">
      <alignment horizontal="center" vertical="center" shrinkToFit="1"/>
      <protection locked="0"/>
    </xf>
    <xf numFmtId="0" fontId="6" fillId="6" borderId="10" xfId="2" applyNumberFormat="1" applyFont="1" applyFill="1" applyBorder="1" applyAlignment="1" applyProtection="1">
      <alignment horizontal="center" vertical="center" shrinkToFit="1"/>
      <protection locked="0"/>
    </xf>
    <xf numFmtId="2" fontId="6" fillId="6" borderId="10" xfId="0" applyNumberFormat="1" applyFont="1" applyFill="1" applyBorder="1" applyAlignment="1" applyProtection="1">
      <alignment horizontal="right" vertical="center" shrinkToFit="1"/>
      <protection locked="0"/>
    </xf>
    <xf numFmtId="0" fontId="6" fillId="6" borderId="11" xfId="2" applyNumberFormat="1" applyFont="1" applyFill="1" applyBorder="1" applyAlignment="1" applyProtection="1">
      <alignment horizontal="center" vertical="center" shrinkToFit="1"/>
      <protection locked="0"/>
    </xf>
    <xf numFmtId="184" fontId="6" fillId="6" borderId="10" xfId="2" applyNumberFormat="1" applyFont="1" applyFill="1" applyBorder="1" applyAlignment="1" applyProtection="1">
      <alignment horizontal="right" vertical="center" shrinkToFit="1"/>
      <protection locked="0"/>
    </xf>
    <xf numFmtId="184" fontId="6" fillId="6" borderId="11" xfId="2" applyNumberFormat="1" applyFont="1" applyFill="1" applyBorder="1" applyAlignment="1" applyProtection="1">
      <alignment horizontal="right" vertical="center" shrinkToFit="1"/>
      <protection locked="0"/>
    </xf>
    <xf numFmtId="0" fontId="6" fillId="5" borderId="0" xfId="2" applyNumberFormat="1" applyFont="1" applyFill="1" applyAlignment="1" applyProtection="1">
      <alignment horizontal="center" vertical="center" shrinkToFit="1"/>
      <protection locked="0"/>
    </xf>
    <xf numFmtId="182" fontId="6" fillId="6" borderId="10" xfId="2" applyNumberFormat="1" applyFont="1" applyFill="1" applyBorder="1" applyAlignment="1" applyProtection="1">
      <alignment horizontal="center" vertical="center" shrinkToFit="1"/>
      <protection locked="0"/>
    </xf>
    <xf numFmtId="1" fontId="6" fillId="6" borderId="11" xfId="2" applyNumberFormat="1" applyFont="1" applyFill="1" applyBorder="1" applyAlignment="1" applyProtection="1">
      <alignment horizontal="center" vertical="center" shrinkToFit="1"/>
      <protection locked="0"/>
    </xf>
    <xf numFmtId="184" fontId="6" fillId="6" borderId="0" xfId="2" applyNumberFormat="1" applyFont="1" applyFill="1" applyAlignment="1" applyProtection="1">
      <alignment horizontal="right" vertical="center" shrinkToFit="1"/>
      <protection locked="0"/>
    </xf>
    <xf numFmtId="182" fontId="6" fillId="6" borderId="0" xfId="2" applyNumberFormat="1" applyFont="1" applyFill="1" applyAlignment="1" applyProtection="1">
      <alignment horizontal="left" vertical="center" shrinkToFit="1"/>
      <protection locked="0"/>
    </xf>
    <xf numFmtId="0" fontId="6" fillId="6" borderId="0" xfId="2" applyNumberFormat="1" applyFont="1" applyFill="1" applyAlignment="1" applyProtection="1">
      <alignment horizontal="left" vertical="center" shrinkToFit="1"/>
      <protection locked="0"/>
    </xf>
    <xf numFmtId="182" fontId="6" fillId="6" borderId="0" xfId="2" applyNumberFormat="1" applyFont="1" applyFill="1" applyAlignment="1" applyProtection="1">
      <alignment vertical="center" shrinkToFit="1"/>
      <protection locked="0"/>
    </xf>
    <xf numFmtId="182" fontId="6" fillId="7" borderId="19" xfId="0" applyNumberFormat="1" applyFont="1" applyFill="1" applyBorder="1" applyAlignment="1" applyProtection="1">
      <alignment horizontal="left" vertical="center" shrinkToFit="1"/>
      <protection locked="0"/>
    </xf>
    <xf numFmtId="182" fontId="6" fillId="6" borderId="19" xfId="0" applyNumberFormat="1" applyFont="1" applyFill="1" applyBorder="1" applyAlignment="1" applyProtection="1">
      <alignment horizontal="left" vertical="center" shrinkToFit="1"/>
      <protection locked="0"/>
    </xf>
    <xf numFmtId="189" fontId="6" fillId="6" borderId="10" xfId="0" applyNumberFormat="1" applyFont="1" applyFill="1" applyBorder="1" applyAlignment="1" applyProtection="1">
      <alignment horizontal="center" vertical="center" shrinkToFit="1"/>
      <protection locked="0"/>
    </xf>
    <xf numFmtId="182" fontId="6" fillId="7" borderId="11" xfId="0" applyNumberFormat="1" applyFont="1" applyFill="1" applyBorder="1" applyAlignment="1" applyProtection="1">
      <alignment horizontal="left" vertical="center" shrinkToFit="1"/>
      <protection locked="0"/>
    </xf>
    <xf numFmtId="182" fontId="6" fillId="6" borderId="10" xfId="0" applyNumberFormat="1" applyFont="1" applyFill="1" applyBorder="1" applyAlignment="1" applyProtection="1">
      <alignment horizontal="center" vertical="center" shrinkToFit="1"/>
      <protection locked="0"/>
    </xf>
    <xf numFmtId="182" fontId="6" fillId="6" borderId="11" xfId="0" applyNumberFormat="1" applyFont="1" applyFill="1" applyBorder="1" applyAlignment="1" applyProtection="1">
      <alignment horizontal="left" vertical="center" shrinkToFit="1"/>
      <protection locked="0"/>
    </xf>
    <xf numFmtId="178" fontId="6" fillId="6" borderId="11" xfId="0" applyNumberFormat="1" applyFont="1" applyFill="1" applyBorder="1" applyAlignment="1" applyProtection="1">
      <alignment horizontal="right" vertical="center" shrinkToFit="1"/>
      <protection locked="0"/>
    </xf>
    <xf numFmtId="182" fontId="12" fillId="8" borderId="0" xfId="0" applyNumberFormat="1" applyFont="1" applyFill="1" applyAlignment="1" applyProtection="1">
      <alignment horizontal="left" vertical="center" shrinkToFit="1"/>
      <protection locked="0"/>
    </xf>
    <xf numFmtId="180" fontId="6" fillId="0" borderId="10" xfId="2" applyNumberFormat="1" applyFont="1" applyBorder="1" applyAlignment="1">
      <alignment horizontal="right" vertical="center"/>
    </xf>
    <xf numFmtId="182" fontId="25" fillId="0" borderId="0" xfId="0" applyNumberFormat="1" applyFont="1" applyAlignment="1">
      <alignment horizontal="left" vertical="center"/>
    </xf>
    <xf numFmtId="177" fontId="6" fillId="0" borderId="10" xfId="0" applyNumberFormat="1" applyFont="1" applyBorder="1" applyAlignment="1">
      <alignment horizontal="right" vertical="center"/>
    </xf>
    <xf numFmtId="177" fontId="6" fillId="0" borderId="11" xfId="0" applyNumberFormat="1" applyFont="1" applyBorder="1" applyAlignment="1">
      <alignment horizontal="right" vertical="center"/>
    </xf>
    <xf numFmtId="0" fontId="6" fillId="0" borderId="11" xfId="0" applyFont="1" applyBorder="1" applyAlignment="1">
      <alignment horizontal="center" vertical="center"/>
    </xf>
    <xf numFmtId="0" fontId="15" fillId="0" borderId="0" xfId="0" applyFont="1" applyAlignment="1">
      <alignment vertical="center" shrinkToFit="1"/>
    </xf>
    <xf numFmtId="186" fontId="12" fillId="0" borderId="10" xfId="0" applyNumberFormat="1" applyFont="1" applyBorder="1" applyAlignment="1">
      <alignment horizontal="left" vertical="center" shrinkToFit="1"/>
    </xf>
    <xf numFmtId="186" fontId="6" fillId="0" borderId="0" xfId="0" applyNumberFormat="1" applyFont="1" applyAlignment="1">
      <alignment horizontal="left" vertical="center" shrinkToFit="1"/>
    </xf>
    <xf numFmtId="187" fontId="6" fillId="0" borderId="10" xfId="0" applyNumberFormat="1" applyFont="1" applyBorder="1" applyAlignment="1">
      <alignment horizontal="left" vertical="center" shrinkToFit="1"/>
    </xf>
    <xf numFmtId="0" fontId="12" fillId="4" borderId="2" xfId="0" applyFont="1" applyFill="1" applyBorder="1" applyAlignment="1" applyProtection="1">
      <alignment horizontal="left" vertical="center" wrapText="1"/>
      <protection locked="0"/>
    </xf>
    <xf numFmtId="0" fontId="12" fillId="4" borderId="3" xfId="0" applyFont="1" applyFill="1" applyBorder="1" applyAlignment="1" applyProtection="1">
      <alignment horizontal="left" vertical="center" wrapText="1"/>
      <protection locked="0"/>
    </xf>
    <xf numFmtId="0" fontId="12" fillId="4" borderId="4" xfId="0" applyFont="1" applyFill="1" applyBorder="1" applyAlignment="1" applyProtection="1">
      <alignment horizontal="left" vertical="center" wrapText="1"/>
      <protection locked="0"/>
    </xf>
    <xf numFmtId="0" fontId="12" fillId="4" borderId="5" xfId="0" applyFont="1" applyFill="1" applyBorder="1" applyAlignment="1" applyProtection="1">
      <alignment horizontal="left" vertical="center" wrapText="1"/>
      <protection locked="0"/>
    </xf>
    <xf numFmtId="0" fontId="12" fillId="4" borderId="0" xfId="0" applyFont="1" applyFill="1" applyAlignment="1" applyProtection="1">
      <alignment horizontal="left" vertical="center" wrapText="1"/>
      <protection locked="0"/>
    </xf>
    <xf numFmtId="0" fontId="12" fillId="4" borderId="6" xfId="0" applyFont="1" applyFill="1" applyBorder="1" applyAlignment="1" applyProtection="1">
      <alignment horizontal="left" vertical="center" wrapText="1"/>
      <protection locked="0"/>
    </xf>
    <xf numFmtId="0" fontId="12" fillId="4" borderId="7" xfId="0" applyFont="1" applyFill="1" applyBorder="1" applyAlignment="1" applyProtection="1">
      <alignment horizontal="left" vertical="center" wrapText="1"/>
      <protection locked="0"/>
    </xf>
    <xf numFmtId="0" fontId="12" fillId="4" borderId="8" xfId="0" applyFont="1" applyFill="1" applyBorder="1" applyAlignment="1" applyProtection="1">
      <alignment horizontal="left" vertical="center" wrapText="1"/>
      <protection locked="0"/>
    </xf>
    <xf numFmtId="0" fontId="12" fillId="4" borderId="9" xfId="0" applyFont="1" applyFill="1" applyBorder="1" applyAlignment="1" applyProtection="1">
      <alignment horizontal="left" vertical="center" wrapText="1"/>
      <protection locked="0"/>
    </xf>
    <xf numFmtId="0" fontId="12" fillId="0" borderId="2" xfId="0" applyFont="1" applyBorder="1" applyAlignment="1">
      <alignment horizontal="left"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12" fillId="0" borderId="0" xfId="0" applyFont="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8" xfId="0" applyFont="1" applyBorder="1" applyAlignment="1">
      <alignment horizontal="left" vertical="center" wrapText="1"/>
    </xf>
    <xf numFmtId="0" fontId="12" fillId="0" borderId="9" xfId="0" applyFont="1" applyBorder="1" applyAlignment="1">
      <alignment horizontal="left" vertical="center" wrapText="1"/>
    </xf>
    <xf numFmtId="0" fontId="33" fillId="0" borderId="2" xfId="0" applyFont="1" applyBorder="1" applyAlignment="1">
      <alignment horizontal="left" vertical="center" wrapText="1"/>
    </xf>
    <xf numFmtId="0" fontId="33" fillId="0" borderId="3" xfId="0" applyFont="1" applyBorder="1" applyAlignment="1">
      <alignment horizontal="left" vertical="center" wrapText="1"/>
    </xf>
    <xf numFmtId="0" fontId="33" fillId="0" borderId="4" xfId="0" applyFont="1" applyBorder="1" applyAlignment="1">
      <alignment horizontal="left" vertical="center" wrapText="1"/>
    </xf>
    <xf numFmtId="0" fontId="33" fillId="0" borderId="5" xfId="0" applyFont="1" applyBorder="1" applyAlignment="1">
      <alignment horizontal="left" vertical="center" wrapText="1"/>
    </xf>
    <xf numFmtId="0" fontId="33" fillId="0" borderId="0" xfId="0" applyFont="1" applyAlignment="1">
      <alignment horizontal="left" vertical="center" wrapText="1"/>
    </xf>
    <xf numFmtId="0" fontId="33" fillId="0" borderId="6" xfId="0" applyFont="1" applyBorder="1" applyAlignment="1">
      <alignment horizontal="left" vertical="center" wrapText="1"/>
    </xf>
    <xf numFmtId="0" fontId="33" fillId="0" borderId="7" xfId="0" applyFont="1" applyBorder="1" applyAlignment="1">
      <alignment horizontal="left" vertical="center" wrapText="1"/>
    </xf>
    <xf numFmtId="0" fontId="33" fillId="0" borderId="8" xfId="0" applyFont="1" applyBorder="1" applyAlignment="1">
      <alignment horizontal="left" vertical="center" wrapText="1"/>
    </xf>
    <xf numFmtId="0" fontId="33" fillId="0" borderId="9" xfId="0" applyFont="1" applyBorder="1" applyAlignment="1">
      <alignment horizontal="left" vertical="center" wrapText="1"/>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5" xfId="0" applyFont="1" applyBorder="1" applyAlignment="1">
      <alignment horizontal="left" vertical="center" wrapText="1"/>
    </xf>
    <xf numFmtId="0" fontId="13" fillId="0" borderId="0" xfId="0" applyFont="1" applyAlignment="1">
      <alignment horizontal="left" vertical="center" wrapText="1"/>
    </xf>
    <xf numFmtId="0" fontId="13" fillId="0" borderId="6" xfId="0" applyFont="1" applyBorder="1" applyAlignment="1">
      <alignment horizontal="left" vertical="center" wrapText="1"/>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13" fillId="0" borderId="9" xfId="0" applyFont="1" applyBorder="1" applyAlignment="1">
      <alignment horizontal="left"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20" xfId="0" applyFont="1" applyBorder="1" applyAlignment="1">
      <alignment horizontal="center" vertical="center"/>
    </xf>
    <xf numFmtId="0" fontId="13" fillId="0" borderId="21" xfId="0" applyFont="1" applyBorder="1" applyAlignment="1">
      <alignment horizontal="center" vertical="center"/>
    </xf>
    <xf numFmtId="0" fontId="13" fillId="0" borderId="22" xfId="0" applyFont="1" applyBorder="1" applyAlignment="1">
      <alignment horizontal="center" vertical="center"/>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0" fontId="13" fillId="0" borderId="28" xfId="0" applyFont="1" applyBorder="1" applyAlignment="1">
      <alignment horizontal="center" vertical="center"/>
    </xf>
    <xf numFmtId="178" fontId="6" fillId="0" borderId="0" xfId="0" applyNumberFormat="1" applyFont="1" applyAlignment="1">
      <alignment horizontal="right" vertical="center"/>
    </xf>
    <xf numFmtId="2" fontId="6" fillId="4" borderId="0" xfId="0" applyNumberFormat="1" applyFont="1" applyFill="1" applyAlignment="1" applyProtection="1">
      <alignment horizontal="left" vertical="center" shrinkToFit="1"/>
      <protection locked="0"/>
    </xf>
    <xf numFmtId="185" fontId="6" fillId="0" borderId="0" xfId="0" applyNumberFormat="1" applyFont="1" applyAlignment="1">
      <alignment horizontal="center" vertical="center" shrinkToFit="1"/>
    </xf>
    <xf numFmtId="188" fontId="6" fillId="0" borderId="0" xfId="0" applyNumberFormat="1" applyFont="1" applyAlignment="1">
      <alignment horizontal="center" vertical="center" shrinkToFit="1"/>
    </xf>
    <xf numFmtId="182" fontId="6" fillId="4" borderId="11" xfId="0" applyNumberFormat="1" applyFont="1" applyFill="1" applyBorder="1" applyAlignment="1" applyProtection="1">
      <alignment horizontal="left" vertical="center" shrinkToFit="1"/>
      <protection locked="0"/>
    </xf>
    <xf numFmtId="182" fontId="12" fillId="0" borderId="0" xfId="0" applyNumberFormat="1" applyFont="1" applyAlignment="1">
      <alignment horizontal="left" shrinkToFit="1"/>
    </xf>
    <xf numFmtId="188" fontId="6" fillId="4" borderId="0" xfId="0" applyNumberFormat="1" applyFont="1" applyFill="1" applyAlignment="1" applyProtection="1">
      <alignment horizontal="center" vertical="center" shrinkToFit="1"/>
      <protection locked="0"/>
    </xf>
    <xf numFmtId="185" fontId="6" fillId="4" borderId="0" xfId="0" applyNumberFormat="1" applyFont="1" applyFill="1" applyAlignment="1" applyProtection="1">
      <alignment horizontal="center" vertical="center" shrinkToFit="1"/>
      <protection locked="0"/>
    </xf>
    <xf numFmtId="182" fontId="6" fillId="0" borderId="10" xfId="0" applyNumberFormat="1" applyFont="1" applyBorder="1" applyAlignment="1">
      <alignment horizontal="left" vertical="center" indent="1" shrinkToFit="1"/>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4" borderId="5" xfId="0" applyFont="1" applyFill="1" applyBorder="1" applyAlignment="1" applyProtection="1">
      <alignment vertical="center" wrapText="1"/>
      <protection locked="0"/>
    </xf>
    <xf numFmtId="0" fontId="12" fillId="4" borderId="0" xfId="0" applyFont="1" applyFill="1" applyAlignment="1" applyProtection="1">
      <alignment vertical="center" wrapText="1"/>
      <protection locked="0"/>
    </xf>
    <xf numFmtId="0" fontId="12" fillId="4" borderId="6" xfId="0" applyFont="1" applyFill="1" applyBorder="1" applyAlignment="1" applyProtection="1">
      <alignment vertical="center" wrapText="1"/>
      <protection locked="0"/>
    </xf>
    <xf numFmtId="0" fontId="12" fillId="4" borderId="7" xfId="0" applyFont="1" applyFill="1" applyBorder="1" applyAlignment="1" applyProtection="1">
      <alignment vertical="center" wrapText="1"/>
      <protection locked="0"/>
    </xf>
    <xf numFmtId="0" fontId="12" fillId="4" borderId="8" xfId="0" applyFont="1" applyFill="1" applyBorder="1" applyAlignment="1" applyProtection="1">
      <alignment vertical="center" wrapText="1"/>
      <protection locked="0"/>
    </xf>
    <xf numFmtId="0" fontId="12" fillId="4" borderId="9" xfId="0" applyFont="1" applyFill="1" applyBorder="1" applyAlignment="1" applyProtection="1">
      <alignment vertical="center" wrapText="1"/>
      <protection locked="0"/>
    </xf>
    <xf numFmtId="0" fontId="12" fillId="0" borderId="29" xfId="0" applyFont="1" applyBorder="1" applyAlignment="1">
      <alignment horizontal="left" vertical="center" wrapText="1"/>
    </xf>
    <xf numFmtId="0" fontId="12" fillId="0" borderId="30" xfId="0" applyFont="1" applyBorder="1" applyAlignment="1">
      <alignment horizontal="left" vertical="center" wrapText="1"/>
    </xf>
    <xf numFmtId="0" fontId="12" fillId="0" borderId="31" xfId="0" applyFont="1" applyBorder="1" applyAlignment="1">
      <alignment horizontal="left" vertical="center" wrapText="1"/>
    </xf>
    <xf numFmtId="0" fontId="12" fillId="0" borderId="32" xfId="0" applyFont="1" applyBorder="1" applyAlignment="1">
      <alignment horizontal="left" vertical="center" wrapText="1"/>
    </xf>
    <xf numFmtId="0" fontId="12" fillId="0" borderId="33" xfId="0" applyFont="1" applyBorder="1" applyAlignment="1">
      <alignment horizontal="left" vertical="center" wrapText="1"/>
    </xf>
    <xf numFmtId="0" fontId="12" fillId="0" borderId="34" xfId="0"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left" vertical="center" wrapText="1"/>
    </xf>
    <xf numFmtId="0" fontId="12" fillId="0" borderId="37" xfId="0" applyFont="1" applyBorder="1" applyAlignment="1">
      <alignment horizontal="left" vertical="center" wrapText="1"/>
    </xf>
    <xf numFmtId="182" fontId="6" fillId="0" borderId="10" xfId="0" applyNumberFormat="1" applyFont="1" applyBorder="1" applyAlignment="1">
      <alignment vertical="center" shrinkToFit="1"/>
    </xf>
    <xf numFmtId="182" fontId="12" fillId="0" borderId="0" xfId="0" applyNumberFormat="1" applyFont="1" applyAlignment="1">
      <alignment shrinkToFit="1"/>
    </xf>
    <xf numFmtId="178" fontId="6" fillId="0" borderId="0" xfId="0" applyNumberFormat="1" applyFont="1" applyAlignment="1">
      <alignment horizontal="right" vertical="center" shrinkToFit="1"/>
    </xf>
    <xf numFmtId="0" fontId="6" fillId="0" borderId="1" xfId="0" applyFont="1" applyBorder="1" applyAlignment="1" applyProtection="1">
      <alignment horizontal="center" vertical="center" shrinkToFit="1"/>
      <protection locked="0"/>
    </xf>
    <xf numFmtId="0" fontId="50" fillId="0" borderId="0" xfId="5" applyFont="1" applyAlignment="1">
      <alignment horizontal="center" vertical="center"/>
    </xf>
    <xf numFmtId="0" fontId="46" fillId="0" borderId="0" xfId="5" applyAlignment="1">
      <alignment horizontal="center" vertical="center"/>
    </xf>
    <xf numFmtId="0" fontId="46" fillId="0" borderId="0" xfId="5" applyAlignment="1">
      <alignment vertical="top" wrapText="1"/>
    </xf>
    <xf numFmtId="0" fontId="46" fillId="0" borderId="0" xfId="5" applyAlignment="1" applyProtection="1">
      <alignment horizontal="center" vertical="center"/>
      <protection locked="0"/>
    </xf>
    <xf numFmtId="0" fontId="46" fillId="0" borderId="54" xfId="5" applyBorder="1" applyAlignment="1" applyProtection="1">
      <alignment horizontal="left" vertical="center"/>
      <protection locked="0"/>
    </xf>
    <xf numFmtId="0" fontId="46" fillId="0" borderId="3" xfId="5" applyBorder="1" applyAlignment="1" applyProtection="1">
      <alignment horizontal="center" vertical="center"/>
      <protection locked="0"/>
    </xf>
    <xf numFmtId="0" fontId="46" fillId="0" borderId="56" xfId="5" applyBorder="1" applyAlignment="1">
      <alignment horizontal="left" vertical="center"/>
    </xf>
    <xf numFmtId="0" fontId="46" fillId="0" borderId="53" xfId="5" applyBorder="1" applyAlignment="1" applyProtection="1">
      <alignment horizontal="left" vertical="center"/>
      <protection locked="0"/>
    </xf>
    <xf numFmtId="0" fontId="46" fillId="0" borderId="0" xfId="5" applyAlignment="1" applyProtection="1">
      <alignment horizontal="left" vertical="center"/>
      <protection locked="0"/>
    </xf>
    <xf numFmtId="0" fontId="46" fillId="0" borderId="55" xfId="5" applyBorder="1" applyAlignment="1" applyProtection="1">
      <alignment horizontal="center" vertical="center"/>
      <protection locked="0"/>
    </xf>
    <xf numFmtId="0" fontId="46" fillId="0" borderId="40" xfId="5" applyBorder="1" applyAlignment="1" applyProtection="1">
      <alignment horizontal="center" vertical="center"/>
      <protection locked="0"/>
    </xf>
    <xf numFmtId="0" fontId="46" fillId="0" borderId="41" xfId="5" applyBorder="1" applyAlignment="1" applyProtection="1">
      <alignment horizontal="center" vertical="center"/>
      <protection locked="0"/>
    </xf>
    <xf numFmtId="0" fontId="48" fillId="0" borderId="40" xfId="5" applyFont="1" applyBorder="1" applyAlignment="1">
      <alignment horizontal="center" vertical="center"/>
    </xf>
    <xf numFmtId="0" fontId="48" fillId="0" borderId="41" xfId="5" applyFont="1" applyBorder="1" applyAlignment="1">
      <alignment horizontal="center" vertical="center"/>
    </xf>
    <xf numFmtId="0" fontId="48" fillId="0" borderId="42" xfId="5" applyFont="1" applyBorder="1" applyAlignment="1">
      <alignment horizontal="center" vertical="center"/>
    </xf>
    <xf numFmtId="0" fontId="46" fillId="0" borderId="2" xfId="5" applyBorder="1">
      <alignment vertical="center"/>
    </xf>
    <xf numFmtId="0" fontId="46" fillId="0" borderId="3" xfId="5" applyBorder="1">
      <alignment vertical="center"/>
    </xf>
    <xf numFmtId="0" fontId="46" fillId="0" borderId="4" xfId="5" applyBorder="1">
      <alignment vertical="center"/>
    </xf>
    <xf numFmtId="0" fontId="46" fillId="0" borderId="5" xfId="5" applyBorder="1">
      <alignment vertical="center"/>
    </xf>
    <xf numFmtId="0" fontId="46" fillId="0" borderId="0" xfId="5">
      <alignment vertical="center"/>
    </xf>
    <xf numFmtId="0" fontId="46" fillId="0" borderId="6" xfId="5" applyBorder="1">
      <alignment vertical="center"/>
    </xf>
    <xf numFmtId="0" fontId="46" fillId="0" borderId="7" xfId="5" applyBorder="1">
      <alignment vertical="center"/>
    </xf>
    <xf numFmtId="0" fontId="46" fillId="0" borderId="8" xfId="5" applyBorder="1">
      <alignment vertical="center"/>
    </xf>
    <xf numFmtId="0" fontId="46" fillId="0" borderId="9" xfId="5" applyBorder="1">
      <alignment vertical="center"/>
    </xf>
    <xf numFmtId="0" fontId="46" fillId="0" borderId="2" xfId="5" applyBorder="1" applyAlignment="1">
      <alignment vertical="center" wrapText="1"/>
    </xf>
    <xf numFmtId="0" fontId="46" fillId="0" borderId="3" xfId="5" applyBorder="1" applyAlignment="1">
      <alignment vertical="center" wrapText="1"/>
    </xf>
    <xf numFmtId="0" fontId="46" fillId="0" borderId="4" xfId="5" applyBorder="1" applyAlignment="1">
      <alignment vertical="center" wrapText="1"/>
    </xf>
    <xf numFmtId="0" fontId="46" fillId="0" borderId="5" xfId="5" applyBorder="1" applyAlignment="1">
      <alignment vertical="center" wrapText="1"/>
    </xf>
    <xf numFmtId="0" fontId="46" fillId="0" borderId="0" xfId="5" applyAlignment="1">
      <alignment vertical="center" wrapText="1"/>
    </xf>
    <xf numFmtId="0" fontId="46" fillId="0" borderId="6" xfId="5" applyBorder="1" applyAlignment="1">
      <alignment vertical="center" wrapText="1"/>
    </xf>
    <xf numFmtId="0" fontId="46" fillId="0" borderId="7" xfId="5" applyBorder="1" applyAlignment="1">
      <alignment vertical="center" wrapText="1"/>
    </xf>
    <xf numFmtId="0" fontId="46" fillId="0" borderId="8" xfId="5" applyBorder="1" applyAlignment="1">
      <alignment vertical="center" wrapText="1"/>
    </xf>
    <xf numFmtId="0" fontId="46" fillId="0" borderId="9" xfId="5" applyBorder="1" applyAlignment="1">
      <alignment vertical="center" wrapText="1"/>
    </xf>
    <xf numFmtId="0" fontId="46" fillId="0" borderId="2" xfId="5" applyBorder="1" applyAlignment="1" applyProtection="1">
      <alignment vertical="top"/>
      <protection locked="0"/>
    </xf>
    <xf numFmtId="0" fontId="46" fillId="0" borderId="3" xfId="5" applyBorder="1" applyAlignment="1" applyProtection="1">
      <alignment vertical="top"/>
      <protection locked="0"/>
    </xf>
    <xf numFmtId="0" fontId="46" fillId="0" borderId="4" xfId="5" applyBorder="1" applyAlignment="1" applyProtection="1">
      <alignment vertical="top"/>
      <protection locked="0"/>
    </xf>
    <xf numFmtId="0" fontId="46" fillId="0" borderId="5" xfId="5" applyBorder="1" applyAlignment="1" applyProtection="1">
      <alignment vertical="top"/>
      <protection locked="0"/>
    </xf>
    <xf numFmtId="0" fontId="46" fillId="0" borderId="0" xfId="5" applyAlignment="1" applyProtection="1">
      <alignment vertical="top"/>
      <protection locked="0"/>
    </xf>
    <xf numFmtId="0" fontId="46" fillId="0" borderId="6" xfId="5" applyBorder="1" applyAlignment="1" applyProtection="1">
      <alignment vertical="top"/>
      <protection locked="0"/>
    </xf>
    <xf numFmtId="0" fontId="46" fillId="0" borderId="7" xfId="5" applyBorder="1" applyAlignment="1" applyProtection="1">
      <alignment vertical="top"/>
      <protection locked="0"/>
    </xf>
    <xf numFmtId="0" fontId="46" fillId="0" borderId="8" xfId="5" applyBorder="1" applyAlignment="1" applyProtection="1">
      <alignment vertical="top"/>
      <protection locked="0"/>
    </xf>
    <xf numFmtId="0" fontId="46" fillId="0" borderId="9" xfId="5" applyBorder="1" applyAlignment="1" applyProtection="1">
      <alignment vertical="top"/>
      <protection locked="0"/>
    </xf>
    <xf numFmtId="0" fontId="46" fillId="0" borderId="40" xfId="5" applyBorder="1" applyAlignment="1" applyProtection="1">
      <alignment horizontal="left" vertical="center"/>
      <protection locked="0"/>
    </xf>
    <xf numFmtId="0" fontId="46" fillId="0" borderId="41" xfId="5" applyBorder="1" applyAlignment="1" applyProtection="1">
      <alignment horizontal="left" vertical="center"/>
      <protection locked="0"/>
    </xf>
    <xf numFmtId="0" fontId="46" fillId="0" borderId="42" xfId="5" applyBorder="1" applyAlignment="1" applyProtection="1">
      <alignment horizontal="left" vertical="center"/>
      <protection locked="0"/>
    </xf>
    <xf numFmtId="0" fontId="46" fillId="0" borderId="40" xfId="5" applyBorder="1" applyAlignment="1">
      <alignment horizontal="left" vertical="center"/>
    </xf>
    <xf numFmtId="0" fontId="46" fillId="0" borderId="41" xfId="5" applyBorder="1" applyAlignment="1">
      <alignment horizontal="left" vertical="center"/>
    </xf>
    <xf numFmtId="0" fontId="46" fillId="0" borderId="5" xfId="5" applyBorder="1" applyAlignment="1">
      <alignment horizontal="left" vertical="top"/>
    </xf>
    <xf numFmtId="0" fontId="46" fillId="0" borderId="0" xfId="5" applyAlignment="1">
      <alignment horizontal="left" vertical="top"/>
    </xf>
    <xf numFmtId="0" fontId="46" fillId="0" borderId="6" xfId="5" applyBorder="1" applyAlignment="1">
      <alignment horizontal="left" vertical="top"/>
    </xf>
    <xf numFmtId="0" fontId="46" fillId="0" borderId="40" xfId="5" applyBorder="1" applyAlignment="1">
      <alignment horizontal="center" vertical="center"/>
    </xf>
    <xf numFmtId="0" fontId="46" fillId="0" borderId="41" xfId="5" applyBorder="1" applyAlignment="1">
      <alignment horizontal="center" vertical="center"/>
    </xf>
    <xf numFmtId="0" fontId="46" fillId="0" borderId="42" xfId="5" applyBorder="1" applyAlignment="1">
      <alignment horizontal="center" vertical="center"/>
    </xf>
    <xf numFmtId="0" fontId="46" fillId="0" borderId="2" xfId="5" applyBorder="1" applyAlignment="1">
      <alignment horizontal="center" vertical="center" wrapText="1"/>
    </xf>
    <xf numFmtId="0" fontId="46" fillId="0" borderId="4" xfId="5" applyBorder="1" applyAlignment="1">
      <alignment horizontal="center" vertical="center"/>
    </xf>
    <xf numFmtId="0" fontId="46" fillId="0" borderId="5" xfId="5" applyBorder="1" applyAlignment="1">
      <alignment horizontal="center" vertical="center"/>
    </xf>
    <xf numFmtId="0" fontId="46" fillId="0" borderId="6" xfId="5" applyBorder="1" applyAlignment="1">
      <alignment horizontal="center" vertical="center"/>
    </xf>
    <xf numFmtId="0" fontId="46" fillId="0" borderId="7" xfId="5" applyBorder="1" applyAlignment="1">
      <alignment horizontal="center" vertical="center"/>
    </xf>
    <xf numFmtId="0" fontId="46" fillId="0" borderId="9" xfId="5" applyBorder="1" applyAlignment="1">
      <alignment horizontal="center" vertical="center"/>
    </xf>
    <xf numFmtId="0" fontId="46" fillId="0" borderId="40" xfId="5" applyBorder="1" applyAlignment="1">
      <alignment vertical="center" wrapText="1"/>
    </xf>
    <xf numFmtId="0" fontId="46" fillId="0" borderId="41" xfId="5" applyBorder="1">
      <alignment vertical="center"/>
    </xf>
    <xf numFmtId="0" fontId="46" fillId="0" borderId="42" xfId="5" applyBorder="1">
      <alignment vertical="center"/>
    </xf>
  </cellXfs>
  <cellStyles count="6">
    <cellStyle name="桁区切り 2" xfId="4" xr:uid="{72BA4CED-7CDE-4345-B38B-B14130FDCAB3}"/>
    <cellStyle name="通貨" xfId="1" builtinId="7"/>
    <cellStyle name="標準" xfId="0" builtinId="0"/>
    <cellStyle name="標準 2" xfId="3" xr:uid="{E3958471-600A-48CE-9777-6E23138B4EB3}"/>
    <cellStyle name="標準 3" xfId="5" xr:uid="{B9DBE803-DCB0-4694-99B6-3F91EBF1CDC1}"/>
    <cellStyle name="標準_copy_W14_確認申請書(建築物)" xfId="2" xr:uid="{E635E632-1C01-47FB-8B95-49F2B200D65D}"/>
  </cellStyles>
  <dxfs count="43">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colors>
    <mruColors>
      <color rgb="FFCC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1.xml><?xml version="1.0" encoding="utf-8"?>
<formControlPr xmlns="http://schemas.microsoft.com/office/spreadsheetml/2009/9/main" objectType="CheckBox" fmlaLink="$AN$118" lockText="1" noThreeD="1"/>
</file>

<file path=xl/ctrlProps/ctrlProp12.xml><?xml version="1.0" encoding="utf-8"?>
<formControlPr xmlns="http://schemas.microsoft.com/office/spreadsheetml/2009/9/main" objectType="CheckBox" fmlaLink="$AO$118" lockText="1" noThreeD="1"/>
</file>

<file path=xl/ctrlProps/ctrlProp13.xml><?xml version="1.0" encoding="utf-8"?>
<formControlPr xmlns="http://schemas.microsoft.com/office/spreadsheetml/2009/9/main" objectType="CheckBox" fmlaLink="$AP$118" lockText="1" noThreeD="1"/>
</file>

<file path=xl/ctrlProps/ctrlProp14.xml><?xml version="1.0" encoding="utf-8"?>
<formControlPr xmlns="http://schemas.microsoft.com/office/spreadsheetml/2009/9/main" objectType="CheckBox" fmlaLink="$AN$119" lockText="1" noThreeD="1"/>
</file>

<file path=xl/ctrlProps/ctrlProp15.xml><?xml version="1.0" encoding="utf-8"?>
<formControlPr xmlns="http://schemas.microsoft.com/office/spreadsheetml/2009/9/main" objectType="CheckBox" fmlaLink="$AO$119" lockText="1" noThreeD="1"/>
</file>

<file path=xl/ctrlProps/ctrlProp16.xml><?xml version="1.0" encoding="utf-8"?>
<formControlPr xmlns="http://schemas.microsoft.com/office/spreadsheetml/2009/9/main" objectType="CheckBox" fmlaLink="$AP$68" lockText="1" noThreeD="1"/>
</file>

<file path=xl/ctrlProps/ctrlProp17.xml><?xml version="1.0" encoding="utf-8"?>
<formControlPr xmlns="http://schemas.microsoft.com/office/spreadsheetml/2009/9/main" objectType="CheckBox" fmlaLink="$AN$154" lockText="1" noThreeD="1"/>
</file>

<file path=xl/ctrlProps/ctrlProp18.xml><?xml version="1.0" encoding="utf-8"?>
<formControlPr xmlns="http://schemas.microsoft.com/office/spreadsheetml/2009/9/main" objectType="CheckBox" fmlaLink="$AO$154" lockText="1" noThreeD="1"/>
</file>

<file path=xl/ctrlProps/ctrlProp19.xml><?xml version="1.0" encoding="utf-8"?>
<formControlPr xmlns="http://schemas.microsoft.com/office/spreadsheetml/2009/9/main" objectType="CheckBox" fmlaLink="$AN$155"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55" lockText="1" noThreeD="1"/>
</file>

<file path=xl/ctrlProps/ctrlProp21.xml><?xml version="1.0" encoding="utf-8"?>
<formControlPr xmlns="http://schemas.microsoft.com/office/spreadsheetml/2009/9/main" objectType="CheckBox" fmlaLink="$AN$67" lockText="1" noThreeD="1"/>
</file>

<file path=xl/ctrlProps/ctrlProp22.xml><?xml version="1.0" encoding="utf-8"?>
<formControlPr xmlns="http://schemas.microsoft.com/office/spreadsheetml/2009/9/main" objectType="CheckBox" fmlaLink="$AO$67" lockText="1" noThreeD="1"/>
</file>

<file path=xl/ctrlProps/ctrlProp23.xml><?xml version="1.0" encoding="utf-8"?>
<formControlPr xmlns="http://schemas.microsoft.com/office/spreadsheetml/2009/9/main" objectType="CheckBox" fmlaLink="$AN$68" lockText="1" noThreeD="1"/>
</file>

<file path=xl/ctrlProps/ctrlProp24.xml><?xml version="1.0" encoding="utf-8"?>
<formControlPr xmlns="http://schemas.microsoft.com/office/spreadsheetml/2009/9/main" objectType="CheckBox" fmlaLink="$AO$68" lockText="1" noThreeD="1"/>
</file>

<file path=xl/ctrlProps/ctrlProp25.xml><?xml version="1.0" encoding="utf-8"?>
<formControlPr xmlns="http://schemas.microsoft.com/office/spreadsheetml/2009/9/main" objectType="CheckBox" fmlaLink="$AO$102" lockText="1" noThreeD="1"/>
</file>

<file path=xl/ctrlProps/ctrlProp26.xml><?xml version="1.0" encoding="utf-8"?>
<formControlPr xmlns="http://schemas.microsoft.com/office/spreadsheetml/2009/9/main" objectType="CheckBox" fmlaLink="$AN$102" lockText="1" noThreeD="1"/>
</file>

<file path=xl/ctrlProps/ctrlProp27.xml><?xml version="1.0" encoding="utf-8"?>
<formControlPr xmlns="http://schemas.microsoft.com/office/spreadsheetml/2009/9/main" objectType="CheckBox" fmlaLink="$AP$102" lockText="1" noThreeD="1"/>
</file>

<file path=xl/ctrlProps/ctrlProp28.xml><?xml version="1.0" encoding="utf-8"?>
<formControlPr xmlns="http://schemas.microsoft.com/office/spreadsheetml/2009/9/main" objectType="CheckBox" fmlaLink="$AN$158" lockText="1" noThreeD="1"/>
</file>

<file path=xl/ctrlProps/ctrlProp29.xml><?xml version="1.0" encoding="utf-8"?>
<formControlPr xmlns="http://schemas.microsoft.com/office/spreadsheetml/2009/9/main" objectType="CheckBox" fmlaLink="$AO$158"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P$158" lockText="1" noThreeD="1"/>
</file>

<file path=xl/ctrlProps/ctrlProp31.xml><?xml version="1.0" encoding="utf-8"?>
<formControlPr xmlns="http://schemas.microsoft.com/office/spreadsheetml/2009/9/main" objectType="CheckBox" fmlaLink="$AN$73" lockText="1" noThreeD="1"/>
</file>

<file path=xl/ctrlProps/ctrlProp32.xml><?xml version="1.0" encoding="utf-8"?>
<formControlPr xmlns="http://schemas.microsoft.com/office/spreadsheetml/2009/9/main" objectType="CheckBox" fmlaLink="$AO$73" lockText="1" noThreeD="1"/>
</file>

<file path=xl/ctrlProps/ctrlProp33.xml><?xml version="1.0" encoding="utf-8"?>
<formControlPr xmlns="http://schemas.microsoft.com/office/spreadsheetml/2009/9/main" objectType="CheckBox" fmlaLink="$AN$74" lockText="1" noThreeD="1"/>
</file>

<file path=xl/ctrlProps/ctrlProp34.xml><?xml version="1.0" encoding="utf-8"?>
<formControlPr xmlns="http://schemas.microsoft.com/office/spreadsheetml/2009/9/main" objectType="CheckBox" fmlaLink="$AO$74" lockText="1" noThreeD="1"/>
</file>

<file path=xl/ctrlProps/ctrlProp35.xml><?xml version="1.0" encoding="utf-8"?>
<formControlPr xmlns="http://schemas.microsoft.com/office/spreadsheetml/2009/9/main" objectType="CheckBox" fmlaLink="$AN$75" lockText="1" noThreeD="1"/>
</file>

<file path=xl/ctrlProps/ctrlProp36.xml><?xml version="1.0" encoding="utf-8"?>
<formControlPr xmlns="http://schemas.microsoft.com/office/spreadsheetml/2009/9/main" objectType="CheckBox" fmlaLink="$AO$87" lockText="1" noThreeD="1"/>
</file>

<file path=xl/ctrlProps/ctrlProp37.xml><?xml version="1.0" encoding="utf-8"?>
<formControlPr xmlns="http://schemas.microsoft.com/office/spreadsheetml/2009/9/main" objectType="CheckBox" fmlaLink="$AP$87" lockText="1" noThreeD="1"/>
</file>

<file path=xl/ctrlProps/ctrlProp38.xml><?xml version="1.0" encoding="utf-8"?>
<formControlPr xmlns="http://schemas.microsoft.com/office/spreadsheetml/2009/9/main" objectType="CheckBox" fmlaLink="$AN$123" lockText="1" noThreeD="1"/>
</file>

<file path=xl/ctrlProps/ctrlProp39.xml><?xml version="1.0" encoding="utf-8"?>
<formControlPr xmlns="http://schemas.microsoft.com/office/spreadsheetml/2009/9/main" objectType="CheckBox" fmlaLink="$AO$123"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P$123" lockText="1" noThreeD="1"/>
</file>

<file path=xl/ctrlProps/ctrlProp41.xml><?xml version="1.0" encoding="utf-8"?>
<formControlPr xmlns="http://schemas.microsoft.com/office/spreadsheetml/2009/9/main" objectType="CheckBox" fmlaLink="$AQ$123" lockText="1" noThreeD="1"/>
</file>

<file path=xl/ctrlProps/ctrlProp42.xml><?xml version="1.0" encoding="utf-8"?>
<formControlPr xmlns="http://schemas.microsoft.com/office/spreadsheetml/2009/9/main" objectType="CheckBox" fmlaLink="$AN$120" lockText="1" noThreeD="1"/>
</file>

<file path=xl/ctrlProps/ctrlProp43.xml><?xml version="1.0" encoding="utf-8"?>
<formControlPr xmlns="http://schemas.microsoft.com/office/spreadsheetml/2009/9/main" objectType="CheckBox" fmlaLink="$AO$120" lockText="1" noThreeD="1"/>
</file>

<file path=xl/ctrlProps/ctrlProp44.xml><?xml version="1.0" encoding="utf-8"?>
<formControlPr xmlns="http://schemas.microsoft.com/office/spreadsheetml/2009/9/main" objectType="CheckBox" fmlaLink="$AP$120" lockText="1" noThreeD="1"/>
</file>

<file path=xl/ctrlProps/ctrlProp45.xml><?xml version="1.0" encoding="utf-8"?>
<formControlPr xmlns="http://schemas.microsoft.com/office/spreadsheetml/2009/9/main" objectType="CheckBox" fmlaLink="$AN$121" lockText="1" noThreeD="1"/>
</file>

<file path=xl/ctrlProps/ctrlProp46.xml><?xml version="1.0" encoding="utf-8"?>
<formControlPr xmlns="http://schemas.microsoft.com/office/spreadsheetml/2009/9/main" objectType="CheckBox" fmlaLink="$AO$121" lockText="1" noThreeD="1"/>
</file>

<file path=xl/ctrlProps/ctrlProp47.xml><?xml version="1.0" encoding="utf-8"?>
<formControlPr xmlns="http://schemas.microsoft.com/office/spreadsheetml/2009/9/main" objectType="CheckBox" fmlaLink="$AP$121" lockText="1" noThreeD="1"/>
</file>

<file path=xl/ctrlProps/ctrlProp48.xml><?xml version="1.0" encoding="utf-8"?>
<formControlPr xmlns="http://schemas.microsoft.com/office/spreadsheetml/2009/9/main" objectType="CheckBox" fmlaLink="$AN$122" lockText="1" noThreeD="1"/>
</file>

<file path=xl/ctrlProps/ctrlProp49.xml><?xml version="1.0" encoding="utf-8"?>
<formControlPr xmlns="http://schemas.microsoft.com/office/spreadsheetml/2009/9/main" objectType="CheckBox" fmlaLink="$AO$122"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2" lockText="1" noThreeD="1"/>
</file>

<file path=xl/ctrlProps/ctrlProp51.xml><?xml version="1.0" encoding="utf-8"?>
<formControlPr xmlns="http://schemas.microsoft.com/office/spreadsheetml/2009/9/main" objectType="CheckBox" fmlaLink="$AN$87"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drawings/drawing1.xml><?xml version="1.0" encoding="utf-8"?>
<xdr:wsDr xmlns:xdr="http://schemas.openxmlformats.org/drawingml/2006/spreadsheetDrawing" xmlns:a="http://schemas.openxmlformats.org/drawingml/2006/main">
  <xdr:twoCellAnchor>
    <xdr:from>
      <xdr:col>5</xdr:col>
      <xdr:colOff>247650</xdr:colOff>
      <xdr:row>66</xdr:row>
      <xdr:rowOff>0</xdr:rowOff>
    </xdr:from>
    <xdr:to>
      <xdr:col>6</xdr:col>
      <xdr:colOff>209550</xdr:colOff>
      <xdr:row>67</xdr:row>
      <xdr:rowOff>0</xdr:rowOff>
    </xdr:to>
    <xdr:sp macro="" textlink="">
      <xdr:nvSpPr>
        <xdr:cNvPr id="16010" name="Rectangle 13">
          <a:extLst>
            <a:ext uri="{FF2B5EF4-FFF2-40B4-BE49-F238E27FC236}">
              <a16:creationId xmlns:a16="http://schemas.microsoft.com/office/drawing/2014/main" id="{47B3DE74-AA96-1A37-4770-4224C49CB47B}"/>
            </a:ext>
          </a:extLst>
        </xdr:cNvPr>
        <xdr:cNvSpPr>
          <a:spLocks noChangeArrowheads="1"/>
        </xdr:cNvSpPr>
      </xdr:nvSpPr>
      <xdr:spPr bwMode="auto">
        <a:xfrm>
          <a:off x="4381500" y="22707600"/>
          <a:ext cx="361950" cy="3810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6</xdr:col>
      <xdr:colOff>304800</xdr:colOff>
      <xdr:row>66</xdr:row>
      <xdr:rowOff>0</xdr:rowOff>
    </xdr:from>
    <xdr:to>
      <xdr:col>7</xdr:col>
      <xdr:colOff>266700</xdr:colOff>
      <xdr:row>67</xdr:row>
      <xdr:rowOff>0</xdr:rowOff>
    </xdr:to>
    <xdr:sp macro="" textlink="">
      <xdr:nvSpPr>
        <xdr:cNvPr id="16011" name="Rectangle 14">
          <a:extLst>
            <a:ext uri="{FF2B5EF4-FFF2-40B4-BE49-F238E27FC236}">
              <a16:creationId xmlns:a16="http://schemas.microsoft.com/office/drawing/2014/main" id="{F4D1C267-94DB-FFD3-D449-FD958656C74F}"/>
            </a:ext>
          </a:extLst>
        </xdr:cNvPr>
        <xdr:cNvSpPr>
          <a:spLocks noChangeArrowheads="1"/>
        </xdr:cNvSpPr>
      </xdr:nvSpPr>
      <xdr:spPr bwMode="auto">
        <a:xfrm>
          <a:off x="4838700" y="22707600"/>
          <a:ext cx="361950" cy="38100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macro="" textlink="">
          <xdr:nvSpPr>
            <xdr:cNvPr id="24577" name="チェック1" hidden="1">
              <a:extLst>
                <a:ext uri="{63B3BB69-23CF-44E3-9099-C40C66FF867C}">
                  <a14:compatExt spid="_x0000_s24577"/>
                </a:ext>
                <a:ext uri="{FF2B5EF4-FFF2-40B4-BE49-F238E27FC236}">
                  <a16:creationId xmlns:a16="http://schemas.microsoft.com/office/drawing/2014/main" id="{00000000-0008-0000-0600-00000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64</xdr:row>
          <xdr:rowOff>0</xdr:rowOff>
        </xdr:from>
        <xdr:to>
          <xdr:col>18</xdr:col>
          <xdr:colOff>0</xdr:colOff>
          <xdr:row>65</xdr:row>
          <xdr:rowOff>0</xdr:rowOff>
        </xdr:to>
        <xdr:sp macro="" textlink="">
          <xdr:nvSpPr>
            <xdr:cNvPr id="24578" name="チェック2" hidden="1">
              <a:extLst>
                <a:ext uri="{63B3BB69-23CF-44E3-9099-C40C66FF867C}">
                  <a14:compatExt spid="_x0000_s24578"/>
                </a:ext>
                <a:ext uri="{FF2B5EF4-FFF2-40B4-BE49-F238E27FC236}">
                  <a16:creationId xmlns:a16="http://schemas.microsoft.com/office/drawing/2014/main" id="{00000000-0008-0000-06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64</xdr:row>
          <xdr:rowOff>0</xdr:rowOff>
        </xdr:from>
        <xdr:to>
          <xdr:col>28</xdr:col>
          <xdr:colOff>0</xdr:colOff>
          <xdr:row>65</xdr:row>
          <xdr:rowOff>0</xdr:rowOff>
        </xdr:to>
        <xdr:sp macro="" textlink="">
          <xdr:nvSpPr>
            <xdr:cNvPr id="24579" name="チェック3" hidden="1">
              <a:extLst>
                <a:ext uri="{63B3BB69-23CF-44E3-9099-C40C66FF867C}">
                  <a14:compatExt spid="_x0000_s24579"/>
                </a:ext>
                <a:ext uri="{FF2B5EF4-FFF2-40B4-BE49-F238E27FC236}">
                  <a16:creationId xmlns:a16="http://schemas.microsoft.com/office/drawing/2014/main" id="{00000000-0008-0000-0600-00000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24580" name="チェック4" hidden="1">
              <a:extLst>
                <a:ext uri="{63B3BB69-23CF-44E3-9099-C40C66FF867C}">
                  <a14:compatExt spid="_x0000_s24580"/>
                </a:ext>
                <a:ext uri="{FF2B5EF4-FFF2-40B4-BE49-F238E27FC236}">
                  <a16:creationId xmlns:a16="http://schemas.microsoft.com/office/drawing/2014/main" id="{00000000-0008-0000-0600-00000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65</xdr:row>
          <xdr:rowOff>0</xdr:rowOff>
        </xdr:from>
        <xdr:to>
          <xdr:col>18</xdr:col>
          <xdr:colOff>0</xdr:colOff>
          <xdr:row>66</xdr:row>
          <xdr:rowOff>0</xdr:rowOff>
        </xdr:to>
        <xdr:sp macro="" textlink="">
          <xdr:nvSpPr>
            <xdr:cNvPr id="24581" name="チェック5" hidden="1">
              <a:extLst>
                <a:ext uri="{63B3BB69-23CF-44E3-9099-C40C66FF867C}">
                  <a14:compatExt spid="_x0000_s24581"/>
                </a:ext>
                <a:ext uri="{FF2B5EF4-FFF2-40B4-BE49-F238E27FC236}">
                  <a16:creationId xmlns:a16="http://schemas.microsoft.com/office/drawing/2014/main" id="{00000000-0008-0000-0600-00000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180975</xdr:colOff>
          <xdr:row>65</xdr:row>
          <xdr:rowOff>0</xdr:rowOff>
        </xdr:from>
        <xdr:to>
          <xdr:col>28</xdr:col>
          <xdr:colOff>0</xdr:colOff>
          <xdr:row>66</xdr:row>
          <xdr:rowOff>0</xdr:rowOff>
        </xdr:to>
        <xdr:sp macro="" textlink="">
          <xdr:nvSpPr>
            <xdr:cNvPr id="24582" name="チェック6" hidden="1">
              <a:extLst>
                <a:ext uri="{63B3BB69-23CF-44E3-9099-C40C66FF867C}">
                  <a14:compatExt spid="_x0000_s24582"/>
                </a:ext>
                <a:ext uri="{FF2B5EF4-FFF2-40B4-BE49-F238E27FC236}">
                  <a16:creationId xmlns:a16="http://schemas.microsoft.com/office/drawing/2014/main" id="{00000000-0008-0000-06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78</xdr:row>
          <xdr:rowOff>0</xdr:rowOff>
        </xdr:to>
        <xdr:sp macro="" textlink="">
          <xdr:nvSpPr>
            <xdr:cNvPr id="24583" name="チェック17" hidden="1">
              <a:extLst>
                <a:ext uri="{63B3BB69-23CF-44E3-9099-C40C66FF867C}">
                  <a14:compatExt spid="_x0000_s24583"/>
                </a:ext>
                <a:ext uri="{FF2B5EF4-FFF2-40B4-BE49-F238E27FC236}">
                  <a16:creationId xmlns:a16="http://schemas.microsoft.com/office/drawing/2014/main" id="{00000000-0008-0000-0600-00000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78</xdr:row>
          <xdr:rowOff>0</xdr:rowOff>
        </xdr:to>
        <xdr:sp macro="" textlink="">
          <xdr:nvSpPr>
            <xdr:cNvPr id="24584" name="チェック18" hidden="1">
              <a:extLst>
                <a:ext uri="{63B3BB69-23CF-44E3-9099-C40C66FF867C}">
                  <a14:compatExt spid="_x0000_s24584"/>
                </a:ext>
                <a:ext uri="{FF2B5EF4-FFF2-40B4-BE49-F238E27FC236}">
                  <a16:creationId xmlns:a16="http://schemas.microsoft.com/office/drawing/2014/main" id="{00000000-0008-0000-0600-00000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78</xdr:row>
          <xdr:rowOff>0</xdr:rowOff>
        </xdr:to>
        <xdr:sp macro="" textlink="">
          <xdr:nvSpPr>
            <xdr:cNvPr id="24585" name="チェック19" hidden="1">
              <a:extLst>
                <a:ext uri="{63B3BB69-23CF-44E3-9099-C40C66FF867C}">
                  <a14:compatExt spid="_x0000_s24585"/>
                </a:ext>
                <a:ext uri="{FF2B5EF4-FFF2-40B4-BE49-F238E27FC236}">
                  <a16:creationId xmlns:a16="http://schemas.microsoft.com/office/drawing/2014/main" id="{00000000-0008-0000-0600-00000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78</xdr:row>
          <xdr:rowOff>0</xdr:rowOff>
        </xdr:to>
        <xdr:sp macro="" textlink="">
          <xdr:nvSpPr>
            <xdr:cNvPr id="24586" name="チェック20" hidden="1">
              <a:extLst>
                <a:ext uri="{63B3BB69-23CF-44E3-9099-C40C66FF867C}">
                  <a14:compatExt spid="_x0000_s24586"/>
                </a:ext>
                <a:ext uri="{FF2B5EF4-FFF2-40B4-BE49-F238E27FC236}">
                  <a16:creationId xmlns:a16="http://schemas.microsoft.com/office/drawing/2014/main" id="{00000000-0008-0000-0600-00000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24587" name="チェック68" hidden="1">
              <a:extLst>
                <a:ext uri="{63B3BB69-23CF-44E3-9099-C40C66FF867C}">
                  <a14:compatExt spid="_x0000_s24587"/>
                </a:ext>
                <a:ext uri="{FF2B5EF4-FFF2-40B4-BE49-F238E27FC236}">
                  <a16:creationId xmlns:a16="http://schemas.microsoft.com/office/drawing/2014/main" id="{00000000-0008-0000-0600-00000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117</xdr:row>
          <xdr:rowOff>0</xdr:rowOff>
        </xdr:from>
        <xdr:to>
          <xdr:col>18</xdr:col>
          <xdr:colOff>0</xdr:colOff>
          <xdr:row>118</xdr:row>
          <xdr:rowOff>0</xdr:rowOff>
        </xdr:to>
        <xdr:sp macro="" textlink="">
          <xdr:nvSpPr>
            <xdr:cNvPr id="24588" name="チェック69" hidden="1">
              <a:extLst>
                <a:ext uri="{63B3BB69-23CF-44E3-9099-C40C66FF867C}">
                  <a14:compatExt spid="_x0000_s24588"/>
                </a:ext>
                <a:ext uri="{FF2B5EF4-FFF2-40B4-BE49-F238E27FC236}">
                  <a16:creationId xmlns:a16="http://schemas.microsoft.com/office/drawing/2014/main" id="{00000000-0008-0000-0600-00000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24589" name="チェック70" hidden="1">
              <a:extLst>
                <a:ext uri="{63B3BB69-23CF-44E3-9099-C40C66FF867C}">
                  <a14:compatExt spid="_x0000_s24589"/>
                </a:ext>
                <a:ext uri="{FF2B5EF4-FFF2-40B4-BE49-F238E27FC236}">
                  <a16:creationId xmlns:a16="http://schemas.microsoft.com/office/drawing/2014/main" id="{00000000-0008-0000-0600-00000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24590" name="チェック71" hidden="1">
              <a:extLst>
                <a:ext uri="{63B3BB69-23CF-44E3-9099-C40C66FF867C}">
                  <a14:compatExt spid="_x0000_s24590"/>
                </a:ext>
                <a:ext uri="{FF2B5EF4-FFF2-40B4-BE49-F238E27FC236}">
                  <a16:creationId xmlns:a16="http://schemas.microsoft.com/office/drawing/2014/main" id="{00000000-0008-0000-0600-00000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24591" name="チェック72" hidden="1">
              <a:extLst>
                <a:ext uri="{63B3BB69-23CF-44E3-9099-C40C66FF867C}">
                  <a14:compatExt spid="_x0000_s24591"/>
                </a:ext>
                <a:ext uri="{FF2B5EF4-FFF2-40B4-BE49-F238E27FC236}">
                  <a16:creationId xmlns:a16="http://schemas.microsoft.com/office/drawing/2014/main" id="{00000000-0008-0000-0600-00000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06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180975</xdr:colOff>
          <xdr:row>154</xdr:row>
          <xdr:rowOff>0</xdr:rowOff>
        </xdr:to>
        <xdr:sp macro="" textlink="">
          <xdr:nvSpPr>
            <xdr:cNvPr id="24593" name="チェック86" hidden="1">
              <a:extLst>
                <a:ext uri="{63B3BB69-23CF-44E3-9099-C40C66FF867C}">
                  <a14:compatExt spid="_x0000_s24593"/>
                </a:ext>
                <a:ext uri="{FF2B5EF4-FFF2-40B4-BE49-F238E27FC236}">
                  <a16:creationId xmlns:a16="http://schemas.microsoft.com/office/drawing/2014/main" id="{00000000-0008-0000-06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24594" name="チェック87" hidden="1">
              <a:extLst>
                <a:ext uri="{63B3BB69-23CF-44E3-9099-C40C66FF867C}">
                  <a14:compatExt spid="_x0000_s24594"/>
                </a:ext>
                <a:ext uri="{FF2B5EF4-FFF2-40B4-BE49-F238E27FC236}">
                  <a16:creationId xmlns:a16="http://schemas.microsoft.com/office/drawing/2014/main" id="{00000000-0008-0000-0600-00001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180975</xdr:colOff>
          <xdr:row>155</xdr:row>
          <xdr:rowOff>0</xdr:rowOff>
        </xdr:to>
        <xdr:sp macro="" textlink="">
          <xdr:nvSpPr>
            <xdr:cNvPr id="24595" name="チェック88" hidden="1">
              <a:extLst>
                <a:ext uri="{63B3BB69-23CF-44E3-9099-C40C66FF867C}">
                  <a14:compatExt spid="_x0000_s24595"/>
                </a:ext>
                <a:ext uri="{FF2B5EF4-FFF2-40B4-BE49-F238E27FC236}">
                  <a16:creationId xmlns:a16="http://schemas.microsoft.com/office/drawing/2014/main" id="{00000000-0008-0000-0600-00001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24596" name="チェック89" hidden="1">
              <a:extLst>
                <a:ext uri="{63B3BB69-23CF-44E3-9099-C40C66FF867C}">
                  <a14:compatExt spid="_x0000_s24596"/>
                </a:ext>
                <a:ext uri="{FF2B5EF4-FFF2-40B4-BE49-F238E27FC236}">
                  <a16:creationId xmlns:a16="http://schemas.microsoft.com/office/drawing/2014/main" id="{00000000-0008-0000-0600-00001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24597" name="Check Box 21" hidden="1">
              <a:extLst>
                <a:ext uri="{63B3BB69-23CF-44E3-9099-C40C66FF867C}">
                  <a14:compatExt spid="_x0000_s24597"/>
                </a:ext>
                <a:ext uri="{FF2B5EF4-FFF2-40B4-BE49-F238E27FC236}">
                  <a16:creationId xmlns:a16="http://schemas.microsoft.com/office/drawing/2014/main" id="{00000000-0008-0000-0600-00001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24598" name="Check Box 22" hidden="1">
              <a:extLst>
                <a:ext uri="{63B3BB69-23CF-44E3-9099-C40C66FF867C}">
                  <a14:compatExt spid="_x0000_s24598"/>
                </a:ext>
                <a:ext uri="{FF2B5EF4-FFF2-40B4-BE49-F238E27FC236}">
                  <a16:creationId xmlns:a16="http://schemas.microsoft.com/office/drawing/2014/main" id="{00000000-0008-0000-0600-00001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24599" name="Check Box 23" hidden="1">
              <a:extLst>
                <a:ext uri="{63B3BB69-23CF-44E3-9099-C40C66FF867C}">
                  <a14:compatExt spid="_x0000_s24599"/>
                </a:ext>
                <a:ext uri="{FF2B5EF4-FFF2-40B4-BE49-F238E27FC236}">
                  <a16:creationId xmlns:a16="http://schemas.microsoft.com/office/drawing/2014/main" id="{00000000-0008-0000-0600-00001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68</xdr:row>
          <xdr:rowOff>0</xdr:rowOff>
        </xdr:to>
        <xdr:sp macro="" textlink="">
          <xdr:nvSpPr>
            <xdr:cNvPr id="24600" name="Check Box 24" hidden="1">
              <a:extLst>
                <a:ext uri="{63B3BB69-23CF-44E3-9099-C40C66FF867C}">
                  <a14:compatExt spid="_x0000_s24600"/>
                </a:ext>
                <a:ext uri="{FF2B5EF4-FFF2-40B4-BE49-F238E27FC236}">
                  <a16:creationId xmlns:a16="http://schemas.microsoft.com/office/drawing/2014/main" id="{00000000-0008-0000-0600-00001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102</xdr:row>
          <xdr:rowOff>0</xdr:rowOff>
        </xdr:to>
        <xdr:sp macro="" textlink="">
          <xdr:nvSpPr>
            <xdr:cNvPr id="24601" name="チェック34" hidden="1">
              <a:extLst>
                <a:ext uri="{63B3BB69-23CF-44E3-9099-C40C66FF867C}">
                  <a14:compatExt spid="_x0000_s24601"/>
                </a:ext>
                <a:ext uri="{FF2B5EF4-FFF2-40B4-BE49-F238E27FC236}">
                  <a16:creationId xmlns:a16="http://schemas.microsoft.com/office/drawing/2014/main" id="{00000000-0008-0000-0600-00001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102</xdr:row>
          <xdr:rowOff>0</xdr:rowOff>
        </xdr:to>
        <xdr:sp macro="" textlink="">
          <xdr:nvSpPr>
            <xdr:cNvPr id="24602" name="Check Box 26" hidden="1">
              <a:extLst>
                <a:ext uri="{63B3BB69-23CF-44E3-9099-C40C66FF867C}">
                  <a14:compatExt spid="_x0000_s24602"/>
                </a:ext>
                <a:ext uri="{FF2B5EF4-FFF2-40B4-BE49-F238E27FC236}">
                  <a16:creationId xmlns:a16="http://schemas.microsoft.com/office/drawing/2014/main" id="{00000000-0008-0000-0600-00001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102</xdr:row>
          <xdr:rowOff>0</xdr:rowOff>
        </xdr:to>
        <xdr:sp macro="" textlink="">
          <xdr:nvSpPr>
            <xdr:cNvPr id="24603" name="チェック34" hidden="1">
              <a:extLst>
                <a:ext uri="{63B3BB69-23CF-44E3-9099-C40C66FF867C}">
                  <a14:compatExt spid="_x0000_s24603"/>
                </a:ext>
                <a:ext uri="{FF2B5EF4-FFF2-40B4-BE49-F238E27FC236}">
                  <a16:creationId xmlns:a16="http://schemas.microsoft.com/office/drawing/2014/main" id="{00000000-0008-0000-0600-00001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180975</xdr:colOff>
          <xdr:row>158</xdr:row>
          <xdr:rowOff>0</xdr:rowOff>
        </xdr:to>
        <xdr:sp macro="" textlink="">
          <xdr:nvSpPr>
            <xdr:cNvPr id="24604" name="チェック90" hidden="1">
              <a:extLst>
                <a:ext uri="{63B3BB69-23CF-44E3-9099-C40C66FF867C}">
                  <a14:compatExt spid="_x0000_s24604"/>
                </a:ext>
                <a:ext uri="{FF2B5EF4-FFF2-40B4-BE49-F238E27FC236}">
                  <a16:creationId xmlns:a16="http://schemas.microsoft.com/office/drawing/2014/main" id="{00000000-0008-0000-0600-00001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24605" name="チェック91" hidden="1">
              <a:extLst>
                <a:ext uri="{63B3BB69-23CF-44E3-9099-C40C66FF867C}">
                  <a14:compatExt spid="_x0000_s24605"/>
                </a:ext>
                <a:ext uri="{FF2B5EF4-FFF2-40B4-BE49-F238E27FC236}">
                  <a16:creationId xmlns:a16="http://schemas.microsoft.com/office/drawing/2014/main" id="{00000000-0008-0000-06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24606" name="チェック92" hidden="1">
              <a:extLst>
                <a:ext uri="{63B3BB69-23CF-44E3-9099-C40C66FF867C}">
                  <a14:compatExt spid="_x0000_s24606"/>
                </a:ext>
                <a:ext uri="{FF2B5EF4-FFF2-40B4-BE49-F238E27FC236}">
                  <a16:creationId xmlns:a16="http://schemas.microsoft.com/office/drawing/2014/main" id="{00000000-0008-0000-06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24607" name="チェック12" hidden="1">
              <a:extLst>
                <a:ext uri="{63B3BB69-23CF-44E3-9099-C40C66FF867C}">
                  <a14:compatExt spid="_x0000_s24607"/>
                </a:ext>
                <a:ext uri="{FF2B5EF4-FFF2-40B4-BE49-F238E27FC236}">
                  <a16:creationId xmlns:a16="http://schemas.microsoft.com/office/drawing/2014/main" id="{00000000-0008-0000-06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24608" name="チェック13" hidden="1">
              <a:extLst>
                <a:ext uri="{63B3BB69-23CF-44E3-9099-C40C66FF867C}">
                  <a14:compatExt spid="_x0000_s24608"/>
                </a:ext>
                <a:ext uri="{FF2B5EF4-FFF2-40B4-BE49-F238E27FC236}">
                  <a16:creationId xmlns:a16="http://schemas.microsoft.com/office/drawing/2014/main" id="{00000000-0008-0000-06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24609" name="チェック14" hidden="1">
              <a:extLst>
                <a:ext uri="{63B3BB69-23CF-44E3-9099-C40C66FF867C}">
                  <a14:compatExt spid="_x0000_s24609"/>
                </a:ext>
                <a:ext uri="{FF2B5EF4-FFF2-40B4-BE49-F238E27FC236}">
                  <a16:creationId xmlns:a16="http://schemas.microsoft.com/office/drawing/2014/main" id="{00000000-0008-0000-06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24610" name="チェック15" hidden="1">
              <a:extLst>
                <a:ext uri="{63B3BB69-23CF-44E3-9099-C40C66FF867C}">
                  <a14:compatExt spid="_x0000_s24610"/>
                </a:ext>
                <a:ext uri="{FF2B5EF4-FFF2-40B4-BE49-F238E27FC236}">
                  <a16:creationId xmlns:a16="http://schemas.microsoft.com/office/drawing/2014/main" id="{00000000-0008-0000-06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24611" name="チェック16" hidden="1">
              <a:extLst>
                <a:ext uri="{63B3BB69-23CF-44E3-9099-C40C66FF867C}">
                  <a14:compatExt spid="_x0000_s24611"/>
                </a:ext>
                <a:ext uri="{FF2B5EF4-FFF2-40B4-BE49-F238E27FC236}">
                  <a16:creationId xmlns:a16="http://schemas.microsoft.com/office/drawing/2014/main" id="{00000000-0008-0000-06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86</xdr:row>
          <xdr:rowOff>0</xdr:rowOff>
        </xdr:from>
        <xdr:to>
          <xdr:col>19</xdr:col>
          <xdr:colOff>0</xdr:colOff>
          <xdr:row>87</xdr:row>
          <xdr:rowOff>0</xdr:rowOff>
        </xdr:to>
        <xdr:sp macro="" textlink="">
          <xdr:nvSpPr>
            <xdr:cNvPr id="24612" name="Check Box 36" hidden="1">
              <a:extLst>
                <a:ext uri="{63B3BB69-23CF-44E3-9099-C40C66FF867C}">
                  <a14:compatExt spid="_x0000_s24612"/>
                </a:ext>
                <a:ext uri="{FF2B5EF4-FFF2-40B4-BE49-F238E27FC236}">
                  <a16:creationId xmlns:a16="http://schemas.microsoft.com/office/drawing/2014/main" id="{00000000-0008-0000-0600-00002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24613" name="Check Box 37" hidden="1">
              <a:extLst>
                <a:ext uri="{63B3BB69-23CF-44E3-9099-C40C66FF867C}">
                  <a14:compatExt spid="_x0000_s24613"/>
                </a:ext>
                <a:ext uri="{FF2B5EF4-FFF2-40B4-BE49-F238E27FC236}">
                  <a16:creationId xmlns:a16="http://schemas.microsoft.com/office/drawing/2014/main" id="{00000000-0008-0000-0600-00002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24614" name="Check Box 38" hidden="1">
              <a:extLst>
                <a:ext uri="{63B3BB69-23CF-44E3-9099-C40C66FF867C}">
                  <a14:compatExt spid="_x0000_s24614"/>
                </a:ext>
                <a:ext uri="{FF2B5EF4-FFF2-40B4-BE49-F238E27FC236}">
                  <a16:creationId xmlns:a16="http://schemas.microsoft.com/office/drawing/2014/main" id="{00000000-0008-0000-0600-00002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122</xdr:row>
          <xdr:rowOff>0</xdr:rowOff>
        </xdr:from>
        <xdr:to>
          <xdr:col>17</xdr:col>
          <xdr:colOff>0</xdr:colOff>
          <xdr:row>123</xdr:row>
          <xdr:rowOff>0</xdr:rowOff>
        </xdr:to>
        <xdr:sp macro="" textlink="">
          <xdr:nvSpPr>
            <xdr:cNvPr id="24615" name="チェック83" hidden="1">
              <a:extLst>
                <a:ext uri="{63B3BB69-23CF-44E3-9099-C40C66FF867C}">
                  <a14:compatExt spid="_x0000_s24615"/>
                </a:ext>
                <a:ext uri="{FF2B5EF4-FFF2-40B4-BE49-F238E27FC236}">
                  <a16:creationId xmlns:a16="http://schemas.microsoft.com/office/drawing/2014/main" id="{00000000-0008-0000-0600-00002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122</xdr:row>
          <xdr:rowOff>0</xdr:rowOff>
        </xdr:from>
        <xdr:to>
          <xdr:col>24</xdr:col>
          <xdr:colOff>0</xdr:colOff>
          <xdr:row>123</xdr:row>
          <xdr:rowOff>0</xdr:rowOff>
        </xdr:to>
        <xdr:sp macro="" textlink="">
          <xdr:nvSpPr>
            <xdr:cNvPr id="24616" name="チェック84" hidden="1">
              <a:extLst>
                <a:ext uri="{63B3BB69-23CF-44E3-9099-C40C66FF867C}">
                  <a14:compatExt spid="_x0000_s24616"/>
                </a:ext>
                <a:ext uri="{FF2B5EF4-FFF2-40B4-BE49-F238E27FC236}">
                  <a16:creationId xmlns:a16="http://schemas.microsoft.com/office/drawing/2014/main" id="{00000000-0008-0000-06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122</xdr:row>
          <xdr:rowOff>0</xdr:rowOff>
        </xdr:from>
        <xdr:to>
          <xdr:col>31</xdr:col>
          <xdr:colOff>0</xdr:colOff>
          <xdr:row>123</xdr:row>
          <xdr:rowOff>0</xdr:rowOff>
        </xdr:to>
        <xdr:sp macro="" textlink="">
          <xdr:nvSpPr>
            <xdr:cNvPr id="24617" name="チェック85" hidden="1">
              <a:extLst>
                <a:ext uri="{63B3BB69-23CF-44E3-9099-C40C66FF867C}">
                  <a14:compatExt spid="_x0000_s24617"/>
                </a:ext>
                <a:ext uri="{FF2B5EF4-FFF2-40B4-BE49-F238E27FC236}">
                  <a16:creationId xmlns:a16="http://schemas.microsoft.com/office/drawing/2014/main" id="{00000000-0008-0000-0600-00002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24618" name="チェック73" hidden="1">
              <a:extLst>
                <a:ext uri="{63B3BB69-23CF-44E3-9099-C40C66FF867C}">
                  <a14:compatExt spid="_x0000_s24618"/>
                </a:ext>
                <a:ext uri="{FF2B5EF4-FFF2-40B4-BE49-F238E27FC236}">
                  <a16:creationId xmlns:a16="http://schemas.microsoft.com/office/drawing/2014/main" id="{00000000-0008-0000-0600-00002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119</xdr:row>
          <xdr:rowOff>0</xdr:rowOff>
        </xdr:from>
        <xdr:to>
          <xdr:col>16</xdr:col>
          <xdr:colOff>180975</xdr:colOff>
          <xdr:row>120</xdr:row>
          <xdr:rowOff>0</xdr:rowOff>
        </xdr:to>
        <xdr:sp macro="" textlink="">
          <xdr:nvSpPr>
            <xdr:cNvPr id="24619" name="チェック74" hidden="1">
              <a:extLst>
                <a:ext uri="{63B3BB69-23CF-44E3-9099-C40C66FF867C}">
                  <a14:compatExt spid="_x0000_s24619"/>
                </a:ext>
                <a:ext uri="{FF2B5EF4-FFF2-40B4-BE49-F238E27FC236}">
                  <a16:creationId xmlns:a16="http://schemas.microsoft.com/office/drawing/2014/main" id="{00000000-0008-0000-0600-00002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24620" name="チェック75" hidden="1">
              <a:extLst>
                <a:ext uri="{63B3BB69-23CF-44E3-9099-C40C66FF867C}">
                  <a14:compatExt spid="_x0000_s24620"/>
                </a:ext>
                <a:ext uri="{FF2B5EF4-FFF2-40B4-BE49-F238E27FC236}">
                  <a16:creationId xmlns:a16="http://schemas.microsoft.com/office/drawing/2014/main" id="{00000000-0008-0000-0600-00002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24621" name="チェック76" hidden="1">
              <a:extLst>
                <a:ext uri="{63B3BB69-23CF-44E3-9099-C40C66FF867C}">
                  <a14:compatExt spid="_x0000_s24621"/>
                </a:ext>
                <a:ext uri="{FF2B5EF4-FFF2-40B4-BE49-F238E27FC236}">
                  <a16:creationId xmlns:a16="http://schemas.microsoft.com/office/drawing/2014/main" id="{00000000-0008-0000-0600-00002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120</xdr:row>
          <xdr:rowOff>0</xdr:rowOff>
        </xdr:from>
        <xdr:to>
          <xdr:col>16</xdr:col>
          <xdr:colOff>180975</xdr:colOff>
          <xdr:row>121</xdr:row>
          <xdr:rowOff>0</xdr:rowOff>
        </xdr:to>
        <xdr:sp macro="" textlink="">
          <xdr:nvSpPr>
            <xdr:cNvPr id="24622" name="チェック77" hidden="1">
              <a:extLst>
                <a:ext uri="{63B3BB69-23CF-44E3-9099-C40C66FF867C}">
                  <a14:compatExt spid="_x0000_s24622"/>
                </a:ext>
                <a:ext uri="{FF2B5EF4-FFF2-40B4-BE49-F238E27FC236}">
                  <a16:creationId xmlns:a16="http://schemas.microsoft.com/office/drawing/2014/main" id="{00000000-0008-0000-0600-00002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24623" name="チェック78" hidden="1">
              <a:extLst>
                <a:ext uri="{63B3BB69-23CF-44E3-9099-C40C66FF867C}">
                  <a14:compatExt spid="_x0000_s24623"/>
                </a:ext>
                <a:ext uri="{FF2B5EF4-FFF2-40B4-BE49-F238E27FC236}">
                  <a16:creationId xmlns:a16="http://schemas.microsoft.com/office/drawing/2014/main" id="{00000000-0008-0000-0600-00002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24624" name="チェック79" hidden="1">
              <a:extLst>
                <a:ext uri="{63B3BB69-23CF-44E3-9099-C40C66FF867C}">
                  <a14:compatExt spid="_x0000_s24624"/>
                </a:ext>
                <a:ext uri="{FF2B5EF4-FFF2-40B4-BE49-F238E27FC236}">
                  <a16:creationId xmlns:a16="http://schemas.microsoft.com/office/drawing/2014/main" id="{00000000-0008-0000-0600-00003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121</xdr:row>
          <xdr:rowOff>0</xdr:rowOff>
        </xdr:from>
        <xdr:to>
          <xdr:col>16</xdr:col>
          <xdr:colOff>180975</xdr:colOff>
          <xdr:row>122</xdr:row>
          <xdr:rowOff>0</xdr:rowOff>
        </xdr:to>
        <xdr:sp macro="" textlink="">
          <xdr:nvSpPr>
            <xdr:cNvPr id="24625" name="チェック80" hidden="1">
              <a:extLst>
                <a:ext uri="{63B3BB69-23CF-44E3-9099-C40C66FF867C}">
                  <a14:compatExt spid="_x0000_s24625"/>
                </a:ext>
                <a:ext uri="{FF2B5EF4-FFF2-40B4-BE49-F238E27FC236}">
                  <a16:creationId xmlns:a16="http://schemas.microsoft.com/office/drawing/2014/main" id="{00000000-0008-0000-0600-00003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24626" name="チェック81" hidden="1">
              <a:extLst>
                <a:ext uri="{63B3BB69-23CF-44E3-9099-C40C66FF867C}">
                  <a14:compatExt spid="_x0000_s24626"/>
                </a:ext>
                <a:ext uri="{FF2B5EF4-FFF2-40B4-BE49-F238E27FC236}">
                  <a16:creationId xmlns:a16="http://schemas.microsoft.com/office/drawing/2014/main" id="{00000000-0008-0000-0600-00003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24627" name="Check Box 51" hidden="1">
              <a:extLst>
                <a:ext uri="{63B3BB69-23CF-44E3-9099-C40C66FF867C}">
                  <a14:compatExt spid="_x0000_s24627"/>
                </a:ext>
                <a:ext uri="{FF2B5EF4-FFF2-40B4-BE49-F238E27FC236}">
                  <a16:creationId xmlns:a16="http://schemas.microsoft.com/office/drawing/2014/main" id="{00000000-0008-0000-0600-00003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24628" name="Check Box 52" hidden="1">
              <a:extLst>
                <a:ext uri="{63B3BB69-23CF-44E3-9099-C40C66FF867C}">
                  <a14:compatExt spid="_x0000_s24628"/>
                </a:ext>
                <a:ext uri="{FF2B5EF4-FFF2-40B4-BE49-F238E27FC236}">
                  <a16:creationId xmlns:a16="http://schemas.microsoft.com/office/drawing/2014/main" id="{00000000-0008-0000-0600-00003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129</xdr:row>
          <xdr:rowOff>0</xdr:rowOff>
        </xdr:from>
        <xdr:to>
          <xdr:col>18</xdr:col>
          <xdr:colOff>9525</xdr:colOff>
          <xdr:row>130</xdr:row>
          <xdr:rowOff>0</xdr:rowOff>
        </xdr:to>
        <xdr:sp macro="" textlink="">
          <xdr:nvSpPr>
            <xdr:cNvPr id="24629" name="Check Box 53" hidden="1">
              <a:extLst>
                <a:ext uri="{63B3BB69-23CF-44E3-9099-C40C66FF867C}">
                  <a14:compatExt spid="_x0000_s24629"/>
                </a:ext>
                <a:ext uri="{FF2B5EF4-FFF2-40B4-BE49-F238E27FC236}">
                  <a16:creationId xmlns:a16="http://schemas.microsoft.com/office/drawing/2014/main" id="{00000000-0008-0000-0600-00003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24630" name="Check Box 54" hidden="1">
              <a:extLst>
                <a:ext uri="{63B3BB69-23CF-44E3-9099-C40C66FF867C}">
                  <a14:compatExt spid="_x0000_s24630"/>
                </a:ext>
                <a:ext uri="{FF2B5EF4-FFF2-40B4-BE49-F238E27FC236}">
                  <a16:creationId xmlns:a16="http://schemas.microsoft.com/office/drawing/2014/main" id="{00000000-0008-0000-0600-00003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24631" name="Check Box 55" hidden="1">
              <a:extLst>
                <a:ext uri="{63B3BB69-23CF-44E3-9099-C40C66FF867C}">
                  <a14:compatExt spid="_x0000_s24631"/>
                </a:ext>
                <a:ext uri="{FF2B5EF4-FFF2-40B4-BE49-F238E27FC236}">
                  <a16:creationId xmlns:a16="http://schemas.microsoft.com/office/drawing/2014/main" id="{00000000-0008-0000-0600-00003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24632" name="Check Box 56" hidden="1">
              <a:extLst>
                <a:ext uri="{63B3BB69-23CF-44E3-9099-C40C66FF867C}">
                  <a14:compatExt spid="_x0000_s24632"/>
                </a:ext>
                <a:ext uri="{FF2B5EF4-FFF2-40B4-BE49-F238E27FC236}">
                  <a16:creationId xmlns:a16="http://schemas.microsoft.com/office/drawing/2014/main" id="{00000000-0008-0000-0600-00003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24633" name="Check Box 57" hidden="1">
              <a:extLst>
                <a:ext uri="{63B3BB69-23CF-44E3-9099-C40C66FF867C}">
                  <a14:compatExt spid="_x0000_s24633"/>
                </a:ext>
                <a:ext uri="{FF2B5EF4-FFF2-40B4-BE49-F238E27FC236}">
                  <a16:creationId xmlns:a16="http://schemas.microsoft.com/office/drawing/2014/main" id="{00000000-0008-0000-0600-00003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131</xdr:row>
          <xdr:rowOff>0</xdr:rowOff>
        </xdr:from>
        <xdr:to>
          <xdr:col>16</xdr:col>
          <xdr:colOff>180975</xdr:colOff>
          <xdr:row>132</xdr:row>
          <xdr:rowOff>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6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6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24636" name="Check Box 60" hidden="1">
              <a:extLst>
                <a:ext uri="{63B3BB69-23CF-44E3-9099-C40C66FF867C}">
                  <a14:compatExt spid="_x0000_s24636"/>
                </a:ext>
                <a:ext uri="{FF2B5EF4-FFF2-40B4-BE49-F238E27FC236}">
                  <a16:creationId xmlns:a16="http://schemas.microsoft.com/office/drawing/2014/main" id="{00000000-0008-0000-0600-00003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24637" name="Check Box 61" hidden="1">
              <a:extLst>
                <a:ext uri="{63B3BB69-23CF-44E3-9099-C40C66FF867C}">
                  <a14:compatExt spid="_x0000_s24637"/>
                </a:ext>
                <a:ext uri="{FF2B5EF4-FFF2-40B4-BE49-F238E27FC236}">
                  <a16:creationId xmlns:a16="http://schemas.microsoft.com/office/drawing/2014/main" id="{00000000-0008-0000-0600-00003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24638" name="Check Box 62" hidden="1">
              <a:extLst>
                <a:ext uri="{63B3BB69-23CF-44E3-9099-C40C66FF867C}">
                  <a14:compatExt spid="_x0000_s24638"/>
                </a:ext>
                <a:ext uri="{FF2B5EF4-FFF2-40B4-BE49-F238E27FC236}">
                  <a16:creationId xmlns:a16="http://schemas.microsoft.com/office/drawing/2014/main" id="{00000000-0008-0000-0600-00003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24639" name="Check Box 63" hidden="1">
              <a:extLst>
                <a:ext uri="{63B3BB69-23CF-44E3-9099-C40C66FF867C}">
                  <a14:compatExt spid="_x0000_s24639"/>
                </a:ext>
                <a:ext uri="{FF2B5EF4-FFF2-40B4-BE49-F238E27FC236}">
                  <a16:creationId xmlns:a16="http://schemas.microsoft.com/office/drawing/2014/main" id="{00000000-0008-0000-0600-00003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133</xdr:row>
          <xdr:rowOff>0</xdr:rowOff>
        </xdr:from>
        <xdr:to>
          <xdr:col>17</xdr:col>
          <xdr:colOff>0</xdr:colOff>
          <xdr:row>134</xdr:row>
          <xdr:rowOff>9525</xdr:rowOff>
        </xdr:to>
        <xdr:sp macro="" textlink="">
          <xdr:nvSpPr>
            <xdr:cNvPr id="24640" name="Check Box 64" hidden="1">
              <a:extLst>
                <a:ext uri="{63B3BB69-23CF-44E3-9099-C40C66FF867C}">
                  <a14:compatExt spid="_x0000_s24640"/>
                </a:ext>
                <a:ext uri="{FF2B5EF4-FFF2-40B4-BE49-F238E27FC236}">
                  <a16:creationId xmlns:a16="http://schemas.microsoft.com/office/drawing/2014/main" id="{00000000-0008-0000-0600-00004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24641" name="Check Box 65" hidden="1">
              <a:extLst>
                <a:ext uri="{63B3BB69-23CF-44E3-9099-C40C66FF867C}">
                  <a14:compatExt spid="_x0000_s24641"/>
                </a:ext>
                <a:ext uri="{FF2B5EF4-FFF2-40B4-BE49-F238E27FC236}">
                  <a16:creationId xmlns:a16="http://schemas.microsoft.com/office/drawing/2014/main" id="{00000000-0008-0000-0600-00004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24642" name="Check Box 66" hidden="1">
              <a:extLst>
                <a:ext uri="{63B3BB69-23CF-44E3-9099-C40C66FF867C}">
                  <a14:compatExt spid="_x0000_s24642"/>
                </a:ext>
                <a:ext uri="{FF2B5EF4-FFF2-40B4-BE49-F238E27FC236}">
                  <a16:creationId xmlns:a16="http://schemas.microsoft.com/office/drawing/2014/main" id="{00000000-0008-0000-0600-00004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134</xdr:row>
          <xdr:rowOff>0</xdr:rowOff>
        </xdr:from>
        <xdr:to>
          <xdr:col>17</xdr:col>
          <xdr:colOff>0</xdr:colOff>
          <xdr:row>135</xdr:row>
          <xdr:rowOff>0</xdr:rowOff>
        </xdr:to>
        <xdr:sp macro="" textlink="">
          <xdr:nvSpPr>
            <xdr:cNvPr id="24643" name="Check Box 67" hidden="1">
              <a:extLst>
                <a:ext uri="{63B3BB69-23CF-44E3-9099-C40C66FF867C}">
                  <a14:compatExt spid="_x0000_s24643"/>
                </a:ext>
                <a:ext uri="{FF2B5EF4-FFF2-40B4-BE49-F238E27FC236}">
                  <a16:creationId xmlns:a16="http://schemas.microsoft.com/office/drawing/2014/main" id="{00000000-0008-0000-0600-00004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134</xdr:row>
          <xdr:rowOff>0</xdr:rowOff>
        </xdr:from>
        <xdr:to>
          <xdr:col>24</xdr:col>
          <xdr:colOff>0</xdr:colOff>
          <xdr:row>135</xdr:row>
          <xdr:rowOff>0</xdr:rowOff>
        </xdr:to>
        <xdr:sp macro="" textlink="">
          <xdr:nvSpPr>
            <xdr:cNvPr id="24644" name="Check Box 68" hidden="1">
              <a:extLst>
                <a:ext uri="{63B3BB69-23CF-44E3-9099-C40C66FF867C}">
                  <a14:compatExt spid="_x0000_s24644"/>
                </a:ext>
                <a:ext uri="{FF2B5EF4-FFF2-40B4-BE49-F238E27FC236}">
                  <a16:creationId xmlns:a16="http://schemas.microsoft.com/office/drawing/2014/main" id="{00000000-0008-0000-0600-00004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134</xdr:row>
          <xdr:rowOff>0</xdr:rowOff>
        </xdr:from>
        <xdr:to>
          <xdr:col>31</xdr:col>
          <xdr:colOff>0</xdr:colOff>
          <xdr:row>135</xdr:row>
          <xdr:rowOff>0</xdr:rowOff>
        </xdr:to>
        <xdr:sp macro="" textlink="">
          <xdr:nvSpPr>
            <xdr:cNvPr id="24645" name="Check Box 69" hidden="1">
              <a:extLst>
                <a:ext uri="{63B3BB69-23CF-44E3-9099-C40C66FF867C}">
                  <a14:compatExt spid="_x0000_s24645"/>
                </a:ext>
                <a:ext uri="{FF2B5EF4-FFF2-40B4-BE49-F238E27FC236}">
                  <a16:creationId xmlns:a16="http://schemas.microsoft.com/office/drawing/2014/main" id="{00000000-0008-0000-0600-00004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24646" name="Check Box 70" hidden="1">
              <a:extLst>
                <a:ext uri="{63B3BB69-23CF-44E3-9099-C40C66FF867C}">
                  <a14:compatExt spid="_x0000_s24646"/>
                </a:ext>
                <a:ext uri="{FF2B5EF4-FFF2-40B4-BE49-F238E27FC236}">
                  <a16:creationId xmlns:a16="http://schemas.microsoft.com/office/drawing/2014/main" id="{00000000-0008-0000-0600-00004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141</xdr:row>
          <xdr:rowOff>0</xdr:rowOff>
        </xdr:from>
        <xdr:to>
          <xdr:col>18</xdr:col>
          <xdr:colOff>0</xdr:colOff>
          <xdr:row>142</xdr:row>
          <xdr:rowOff>0</xdr:rowOff>
        </xdr:to>
        <xdr:sp macro="" textlink="">
          <xdr:nvSpPr>
            <xdr:cNvPr id="24647" name="Check Box 71" hidden="1">
              <a:extLst>
                <a:ext uri="{63B3BB69-23CF-44E3-9099-C40C66FF867C}">
                  <a14:compatExt spid="_x0000_s24647"/>
                </a:ext>
                <a:ext uri="{FF2B5EF4-FFF2-40B4-BE49-F238E27FC236}">
                  <a16:creationId xmlns:a16="http://schemas.microsoft.com/office/drawing/2014/main" id="{00000000-0008-0000-0600-00004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24648" name="Check Box 72" hidden="1">
              <a:extLst>
                <a:ext uri="{63B3BB69-23CF-44E3-9099-C40C66FF867C}">
                  <a14:compatExt spid="_x0000_s24648"/>
                </a:ext>
                <a:ext uri="{FF2B5EF4-FFF2-40B4-BE49-F238E27FC236}">
                  <a16:creationId xmlns:a16="http://schemas.microsoft.com/office/drawing/2014/main" id="{00000000-0008-0000-0600-00004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24649" name="Check Box 73" hidden="1">
              <a:extLst>
                <a:ext uri="{63B3BB69-23CF-44E3-9099-C40C66FF867C}">
                  <a14:compatExt spid="_x0000_s24649"/>
                </a:ext>
                <a:ext uri="{FF2B5EF4-FFF2-40B4-BE49-F238E27FC236}">
                  <a16:creationId xmlns:a16="http://schemas.microsoft.com/office/drawing/2014/main" id="{00000000-0008-0000-0600-00004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24650" name="Check Box 74" hidden="1">
              <a:extLst>
                <a:ext uri="{63B3BB69-23CF-44E3-9099-C40C66FF867C}">
                  <a14:compatExt spid="_x0000_s24650"/>
                </a:ext>
                <a:ext uri="{FF2B5EF4-FFF2-40B4-BE49-F238E27FC236}">
                  <a16:creationId xmlns:a16="http://schemas.microsoft.com/office/drawing/2014/main" id="{00000000-0008-0000-0600-00004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24651" name="Check Box 75" hidden="1">
              <a:extLst>
                <a:ext uri="{63B3BB69-23CF-44E3-9099-C40C66FF867C}">
                  <a14:compatExt spid="_x0000_s24651"/>
                </a:ext>
                <a:ext uri="{FF2B5EF4-FFF2-40B4-BE49-F238E27FC236}">
                  <a16:creationId xmlns:a16="http://schemas.microsoft.com/office/drawing/2014/main" id="{00000000-0008-0000-0600-00004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143</xdr:row>
          <xdr:rowOff>0</xdr:rowOff>
        </xdr:from>
        <xdr:to>
          <xdr:col>16</xdr:col>
          <xdr:colOff>180975</xdr:colOff>
          <xdr:row>144</xdr:row>
          <xdr:rowOff>0</xdr:rowOff>
        </xdr:to>
        <xdr:sp macro="" textlink="">
          <xdr:nvSpPr>
            <xdr:cNvPr id="24652" name="Check Box 76" hidden="1">
              <a:extLst>
                <a:ext uri="{63B3BB69-23CF-44E3-9099-C40C66FF867C}">
                  <a14:compatExt spid="_x0000_s24652"/>
                </a:ext>
                <a:ext uri="{FF2B5EF4-FFF2-40B4-BE49-F238E27FC236}">
                  <a16:creationId xmlns:a16="http://schemas.microsoft.com/office/drawing/2014/main" id="{00000000-0008-0000-0600-00004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24653" name="Check Box 77" hidden="1">
              <a:extLst>
                <a:ext uri="{63B3BB69-23CF-44E3-9099-C40C66FF867C}">
                  <a14:compatExt spid="_x0000_s24653"/>
                </a:ext>
                <a:ext uri="{FF2B5EF4-FFF2-40B4-BE49-F238E27FC236}">
                  <a16:creationId xmlns:a16="http://schemas.microsoft.com/office/drawing/2014/main" id="{00000000-0008-0000-0600-00004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24654" name="Check Box 78" hidden="1">
              <a:extLst>
                <a:ext uri="{63B3BB69-23CF-44E3-9099-C40C66FF867C}">
                  <a14:compatExt spid="_x0000_s24654"/>
                </a:ext>
                <a:ext uri="{FF2B5EF4-FFF2-40B4-BE49-F238E27FC236}">
                  <a16:creationId xmlns:a16="http://schemas.microsoft.com/office/drawing/2014/main" id="{00000000-0008-0000-0600-00004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144</xdr:row>
          <xdr:rowOff>0</xdr:rowOff>
        </xdr:from>
        <xdr:to>
          <xdr:col>16</xdr:col>
          <xdr:colOff>180975</xdr:colOff>
          <xdr:row>145</xdr:row>
          <xdr:rowOff>0</xdr:rowOff>
        </xdr:to>
        <xdr:sp macro="" textlink="">
          <xdr:nvSpPr>
            <xdr:cNvPr id="24655" name="Check Box 79" hidden="1">
              <a:extLst>
                <a:ext uri="{63B3BB69-23CF-44E3-9099-C40C66FF867C}">
                  <a14:compatExt spid="_x0000_s24655"/>
                </a:ext>
                <a:ext uri="{FF2B5EF4-FFF2-40B4-BE49-F238E27FC236}">
                  <a16:creationId xmlns:a16="http://schemas.microsoft.com/office/drawing/2014/main" id="{00000000-0008-0000-0600-00004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24656" name="Check Box 80" hidden="1">
              <a:extLst>
                <a:ext uri="{63B3BB69-23CF-44E3-9099-C40C66FF867C}">
                  <a14:compatExt spid="_x0000_s24656"/>
                </a:ext>
                <a:ext uri="{FF2B5EF4-FFF2-40B4-BE49-F238E27FC236}">
                  <a16:creationId xmlns:a16="http://schemas.microsoft.com/office/drawing/2014/main" id="{00000000-0008-0000-0600-00005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24657" name="Check Box 81" hidden="1">
              <a:extLst>
                <a:ext uri="{63B3BB69-23CF-44E3-9099-C40C66FF867C}">
                  <a14:compatExt spid="_x0000_s24657"/>
                </a:ext>
                <a:ext uri="{FF2B5EF4-FFF2-40B4-BE49-F238E27FC236}">
                  <a16:creationId xmlns:a16="http://schemas.microsoft.com/office/drawing/2014/main" id="{00000000-0008-0000-0600-00005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145</xdr:row>
          <xdr:rowOff>0</xdr:rowOff>
        </xdr:from>
        <xdr:to>
          <xdr:col>16</xdr:col>
          <xdr:colOff>180975</xdr:colOff>
          <xdr:row>146</xdr:row>
          <xdr:rowOff>0</xdr:rowOff>
        </xdr:to>
        <xdr:sp macro="" textlink="">
          <xdr:nvSpPr>
            <xdr:cNvPr id="24658" name="Check Box 82" hidden="1">
              <a:extLst>
                <a:ext uri="{63B3BB69-23CF-44E3-9099-C40C66FF867C}">
                  <a14:compatExt spid="_x0000_s24658"/>
                </a:ext>
                <a:ext uri="{FF2B5EF4-FFF2-40B4-BE49-F238E27FC236}">
                  <a16:creationId xmlns:a16="http://schemas.microsoft.com/office/drawing/2014/main" id="{00000000-0008-0000-0600-00005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24659" name="Check Box 83" hidden="1">
              <a:extLst>
                <a:ext uri="{63B3BB69-23CF-44E3-9099-C40C66FF867C}">
                  <a14:compatExt spid="_x0000_s24659"/>
                </a:ext>
                <a:ext uri="{FF2B5EF4-FFF2-40B4-BE49-F238E27FC236}">
                  <a16:creationId xmlns:a16="http://schemas.microsoft.com/office/drawing/2014/main" id="{00000000-0008-0000-0600-00005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24660" name="Check Box 84" hidden="1">
              <a:extLst>
                <a:ext uri="{63B3BB69-23CF-44E3-9099-C40C66FF867C}">
                  <a14:compatExt spid="_x0000_s24660"/>
                </a:ext>
                <a:ext uri="{FF2B5EF4-FFF2-40B4-BE49-F238E27FC236}">
                  <a16:creationId xmlns:a16="http://schemas.microsoft.com/office/drawing/2014/main" id="{00000000-0008-0000-0600-000054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180975</xdr:colOff>
          <xdr:row>146</xdr:row>
          <xdr:rowOff>0</xdr:rowOff>
        </xdr:from>
        <xdr:to>
          <xdr:col>17</xdr:col>
          <xdr:colOff>0</xdr:colOff>
          <xdr:row>147</xdr:row>
          <xdr:rowOff>0</xdr:rowOff>
        </xdr:to>
        <xdr:sp macro="" textlink="">
          <xdr:nvSpPr>
            <xdr:cNvPr id="24661" name="Check Box 85" hidden="1">
              <a:extLst>
                <a:ext uri="{63B3BB69-23CF-44E3-9099-C40C66FF867C}">
                  <a14:compatExt spid="_x0000_s24661"/>
                </a:ext>
                <a:ext uri="{FF2B5EF4-FFF2-40B4-BE49-F238E27FC236}">
                  <a16:creationId xmlns:a16="http://schemas.microsoft.com/office/drawing/2014/main" id="{00000000-0008-0000-0600-000055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180975</xdr:colOff>
          <xdr:row>146</xdr:row>
          <xdr:rowOff>0</xdr:rowOff>
        </xdr:from>
        <xdr:to>
          <xdr:col>24</xdr:col>
          <xdr:colOff>0</xdr:colOff>
          <xdr:row>147</xdr:row>
          <xdr:rowOff>0</xdr:rowOff>
        </xdr:to>
        <xdr:sp macro="" textlink="">
          <xdr:nvSpPr>
            <xdr:cNvPr id="24662" name="Check Box 86" hidden="1">
              <a:extLst>
                <a:ext uri="{63B3BB69-23CF-44E3-9099-C40C66FF867C}">
                  <a14:compatExt spid="_x0000_s24662"/>
                </a:ext>
                <a:ext uri="{FF2B5EF4-FFF2-40B4-BE49-F238E27FC236}">
                  <a16:creationId xmlns:a16="http://schemas.microsoft.com/office/drawing/2014/main" id="{00000000-0008-0000-0600-00005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180975</xdr:colOff>
          <xdr:row>146</xdr:row>
          <xdr:rowOff>0</xdr:rowOff>
        </xdr:from>
        <xdr:to>
          <xdr:col>31</xdr:col>
          <xdr:colOff>0</xdr:colOff>
          <xdr:row>147</xdr:row>
          <xdr:rowOff>0</xdr:rowOff>
        </xdr:to>
        <xdr:sp macro="" textlink="">
          <xdr:nvSpPr>
            <xdr:cNvPr id="24663" name="Check Box 87" hidden="1">
              <a:extLst>
                <a:ext uri="{63B3BB69-23CF-44E3-9099-C40C66FF867C}">
                  <a14:compatExt spid="_x0000_s24663"/>
                </a:ext>
                <a:ext uri="{FF2B5EF4-FFF2-40B4-BE49-F238E27FC236}">
                  <a16:creationId xmlns:a16="http://schemas.microsoft.com/office/drawing/2014/main" id="{00000000-0008-0000-0600-000057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117</xdr:row>
          <xdr:rowOff>0</xdr:rowOff>
        </xdr:to>
        <xdr:sp macro="" textlink="">
          <xdr:nvSpPr>
            <xdr:cNvPr id="24664" name="Check Box 88" hidden="1">
              <a:extLst>
                <a:ext uri="{63B3BB69-23CF-44E3-9099-C40C66FF867C}">
                  <a14:compatExt spid="_x0000_s24664"/>
                </a:ext>
                <a:ext uri="{FF2B5EF4-FFF2-40B4-BE49-F238E27FC236}">
                  <a16:creationId xmlns:a16="http://schemas.microsoft.com/office/drawing/2014/main" id="{00000000-0008-0000-0600-00005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115</xdr:row>
          <xdr:rowOff>228600</xdr:rowOff>
        </xdr:from>
        <xdr:to>
          <xdr:col>15</xdr:col>
          <xdr:colOff>180975</xdr:colOff>
          <xdr:row>117</xdr:row>
          <xdr:rowOff>0</xdr:rowOff>
        </xdr:to>
        <xdr:sp macro="" textlink="">
          <xdr:nvSpPr>
            <xdr:cNvPr id="24665" name="Check Box 89" hidden="1">
              <a:extLst>
                <a:ext uri="{63B3BB69-23CF-44E3-9099-C40C66FF867C}">
                  <a14:compatExt spid="_x0000_s24665"/>
                </a:ext>
                <a:ext uri="{FF2B5EF4-FFF2-40B4-BE49-F238E27FC236}">
                  <a16:creationId xmlns:a16="http://schemas.microsoft.com/office/drawing/2014/main" id="{00000000-0008-0000-0600-000059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24666" name="Check Box 90" hidden="1">
              <a:extLst>
                <a:ext uri="{63B3BB69-23CF-44E3-9099-C40C66FF867C}">
                  <a14:compatExt spid="_x0000_s24666"/>
                </a:ext>
                <a:ext uri="{FF2B5EF4-FFF2-40B4-BE49-F238E27FC236}">
                  <a16:creationId xmlns:a16="http://schemas.microsoft.com/office/drawing/2014/main" id="{00000000-0008-0000-0600-00005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127</xdr:row>
          <xdr:rowOff>228600</xdr:rowOff>
        </xdr:from>
        <xdr:to>
          <xdr:col>15</xdr:col>
          <xdr:colOff>180975</xdr:colOff>
          <xdr:row>129</xdr:row>
          <xdr:rowOff>0</xdr:rowOff>
        </xdr:to>
        <xdr:sp macro="" textlink="">
          <xdr:nvSpPr>
            <xdr:cNvPr id="24667" name="Check Box 91" hidden="1">
              <a:extLst>
                <a:ext uri="{63B3BB69-23CF-44E3-9099-C40C66FF867C}">
                  <a14:compatExt spid="_x0000_s24667"/>
                </a:ext>
                <a:ext uri="{FF2B5EF4-FFF2-40B4-BE49-F238E27FC236}">
                  <a16:creationId xmlns:a16="http://schemas.microsoft.com/office/drawing/2014/main" id="{00000000-0008-0000-0600-00005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24668" name="Check Box 92" hidden="1">
              <a:extLst>
                <a:ext uri="{63B3BB69-23CF-44E3-9099-C40C66FF867C}">
                  <a14:compatExt spid="_x0000_s24668"/>
                </a:ext>
                <a:ext uri="{FF2B5EF4-FFF2-40B4-BE49-F238E27FC236}">
                  <a16:creationId xmlns:a16="http://schemas.microsoft.com/office/drawing/2014/main" id="{00000000-0008-0000-0600-00005C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139</xdr:row>
          <xdr:rowOff>228600</xdr:rowOff>
        </xdr:from>
        <xdr:to>
          <xdr:col>15</xdr:col>
          <xdr:colOff>180975</xdr:colOff>
          <xdr:row>141</xdr:row>
          <xdr:rowOff>0</xdr:rowOff>
        </xdr:to>
        <xdr:sp macro="" textlink="">
          <xdr:nvSpPr>
            <xdr:cNvPr id="24669" name="Check Box 93" hidden="1">
              <a:extLst>
                <a:ext uri="{63B3BB69-23CF-44E3-9099-C40C66FF867C}">
                  <a14:compatExt spid="_x0000_s24669"/>
                </a:ext>
                <a:ext uri="{FF2B5EF4-FFF2-40B4-BE49-F238E27FC236}">
                  <a16:creationId xmlns:a16="http://schemas.microsoft.com/office/drawing/2014/main" id="{00000000-0008-0000-0600-00005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45</xdr:col>
      <xdr:colOff>247650</xdr:colOff>
      <xdr:row>65</xdr:row>
      <xdr:rowOff>0</xdr:rowOff>
    </xdr:from>
    <xdr:to>
      <xdr:col>46</xdr:col>
      <xdr:colOff>209550</xdr:colOff>
      <xdr:row>66</xdr:row>
      <xdr:rowOff>0</xdr:rowOff>
    </xdr:to>
    <xdr:sp macro="" textlink="">
      <xdr:nvSpPr>
        <xdr:cNvPr id="20351" name="Rectangle 17">
          <a:extLst>
            <a:ext uri="{FF2B5EF4-FFF2-40B4-BE49-F238E27FC236}">
              <a16:creationId xmlns:a16="http://schemas.microsoft.com/office/drawing/2014/main" id="{54E8927B-2A30-207D-FE50-C7B4CBF03E1F}"/>
            </a:ext>
          </a:extLst>
        </xdr:cNvPr>
        <xdr:cNvSpPr>
          <a:spLocks noChangeArrowheads="1"/>
        </xdr:cNvSpPr>
      </xdr:nvSpPr>
      <xdr:spPr bwMode="auto">
        <a:xfrm>
          <a:off x="35699700" y="22479000"/>
          <a:ext cx="361950" cy="32385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46</xdr:col>
      <xdr:colOff>304800</xdr:colOff>
      <xdr:row>65</xdr:row>
      <xdr:rowOff>0</xdr:rowOff>
    </xdr:from>
    <xdr:to>
      <xdr:col>47</xdr:col>
      <xdr:colOff>266700</xdr:colOff>
      <xdr:row>66</xdr:row>
      <xdr:rowOff>0</xdr:rowOff>
    </xdr:to>
    <xdr:sp macro="" textlink="">
      <xdr:nvSpPr>
        <xdr:cNvPr id="20352" name="Rectangle 18">
          <a:extLst>
            <a:ext uri="{FF2B5EF4-FFF2-40B4-BE49-F238E27FC236}">
              <a16:creationId xmlns:a16="http://schemas.microsoft.com/office/drawing/2014/main" id="{32864CB7-DB6B-1A8E-6780-9EF57516CACF}"/>
            </a:ext>
          </a:extLst>
        </xdr:cNvPr>
        <xdr:cNvSpPr>
          <a:spLocks noChangeArrowheads="1"/>
        </xdr:cNvSpPr>
      </xdr:nvSpPr>
      <xdr:spPr bwMode="auto">
        <a:xfrm>
          <a:off x="36156900" y="22479000"/>
          <a:ext cx="361950" cy="323850"/>
        </a:xfrm>
        <a:prstGeom prst="rect">
          <a:avLst/>
        </a:prstGeom>
        <a:noFill/>
        <a:ln w="9525">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omments" Target="../comments2.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A3B534-C1B1-4482-B6A9-3F32B77012D4}">
  <sheetPr codeName="Sheet1">
    <pageSetUpPr autoPageBreaks="0" fitToPage="1"/>
  </sheetPr>
  <dimension ref="A1:AN735"/>
  <sheetViews>
    <sheetView showGridLines="0" showRowColHeaders="0" tabSelected="1" showOutlineSymbols="0" zoomScale="68" zoomScaleNormal="68" zoomScaleSheetLayoutView="70" workbookViewId="0">
      <pane ySplit="7" topLeftCell="A414" activePane="bottomLeft" state="frozen"/>
      <selection activeCell="Z21" sqref="Z21:AA21"/>
      <selection pane="bottomLeft" activeCell="I420" sqref="I420:AH420"/>
    </sheetView>
  </sheetViews>
  <sheetFormatPr defaultColWidth="5.25" defaultRowHeight="30" customHeight="1"/>
  <cols>
    <col min="1" max="1" width="37.375" style="102"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40" ht="30" customHeight="1">
      <c r="C1" s="130" t="s">
        <v>447</v>
      </c>
      <c r="D1" s="117"/>
      <c r="E1" s="117"/>
      <c r="F1" s="117"/>
      <c r="G1" s="117"/>
      <c r="H1" s="117"/>
      <c r="I1" s="117"/>
      <c r="J1" s="117"/>
      <c r="K1" s="117"/>
      <c r="L1" s="117"/>
      <c r="M1" s="117"/>
    </row>
    <row r="2" spans="1:40" ht="30" customHeight="1">
      <c r="C2" s="130" t="s">
        <v>442</v>
      </c>
      <c r="D2" s="130"/>
      <c r="E2" s="117"/>
      <c r="F2" s="117"/>
      <c r="G2" s="117"/>
      <c r="H2" s="117"/>
      <c r="I2" s="117"/>
      <c r="J2" s="117"/>
      <c r="K2" s="117"/>
      <c r="L2" s="117"/>
      <c r="M2" s="117"/>
    </row>
    <row r="3" spans="1:40" ht="30" customHeight="1">
      <c r="C3" s="130"/>
      <c r="D3" s="130" t="s">
        <v>443</v>
      </c>
      <c r="E3" s="117"/>
      <c r="F3" s="117"/>
      <c r="G3" s="117"/>
      <c r="H3" s="117"/>
      <c r="I3" s="117"/>
      <c r="J3" s="117"/>
      <c r="K3" s="130" t="s">
        <v>201</v>
      </c>
      <c r="M3" s="117"/>
      <c r="O3" s="130" t="s">
        <v>444</v>
      </c>
      <c r="V3" s="130" t="s">
        <v>445</v>
      </c>
      <c r="AC3" s="130" t="s">
        <v>446</v>
      </c>
    </row>
    <row r="4" spans="1:40" ht="30" customHeight="1">
      <c r="C4" s="131"/>
      <c r="E4" s="117"/>
      <c r="F4" s="117"/>
      <c r="G4" s="117"/>
      <c r="H4" s="117"/>
      <c r="I4" s="117"/>
      <c r="J4" s="117"/>
      <c r="K4" s="117"/>
      <c r="L4" s="117"/>
      <c r="M4" s="117"/>
    </row>
    <row r="5" spans="1:40" ht="7.5" customHeight="1">
      <c r="C5" s="131"/>
      <c r="E5" s="117"/>
      <c r="F5" s="117"/>
      <c r="G5" s="117"/>
      <c r="H5" s="117"/>
      <c r="I5" s="117"/>
      <c r="J5" s="117"/>
      <c r="K5" s="117"/>
      <c r="L5" s="117"/>
      <c r="M5" s="117"/>
    </row>
    <row r="6" spans="1:40" ht="7.5" customHeight="1">
      <c r="C6" s="130"/>
      <c r="E6" s="117"/>
      <c r="F6" s="117"/>
      <c r="G6" s="117"/>
      <c r="H6" s="117"/>
      <c r="I6" s="117"/>
      <c r="J6" s="117"/>
      <c r="L6" s="117"/>
      <c r="M6" s="117"/>
    </row>
    <row r="7" spans="1:40" s="1" customFormat="1" ht="7.5" customHeight="1">
      <c r="A7" s="101"/>
      <c r="B7" s="79"/>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row>
    <row r="8" spans="1:40" ht="30" customHeight="1">
      <c r="A8" s="105"/>
      <c r="B8" s="132"/>
      <c r="C8" s="2" t="s">
        <v>538</v>
      </c>
      <c r="N8" s="3"/>
      <c r="O8" s="3"/>
      <c r="P8" s="3"/>
      <c r="Q8" s="3"/>
      <c r="R8" s="3"/>
      <c r="S8" s="3"/>
      <c r="T8" s="3"/>
      <c r="U8" s="3"/>
      <c r="V8" s="3"/>
      <c r="W8" s="3"/>
      <c r="X8" s="3"/>
      <c r="AD8" s="1"/>
      <c r="AE8" s="59"/>
      <c r="AF8" s="59"/>
      <c r="AG8" s="1"/>
      <c r="AH8" s="59"/>
      <c r="AI8" s="59"/>
      <c r="AJ8" s="85"/>
      <c r="AL8" s="2" t="s">
        <v>424</v>
      </c>
      <c r="AN8" s="56"/>
    </row>
    <row r="9" spans="1:40" ht="30" customHeight="1">
      <c r="A9" s="105"/>
      <c r="B9" s="132"/>
      <c r="N9" s="3"/>
      <c r="O9" s="3"/>
      <c r="P9" s="3"/>
      <c r="Q9" s="3"/>
      <c r="R9" s="3"/>
      <c r="S9" s="3"/>
      <c r="T9" s="3"/>
      <c r="U9" s="3"/>
      <c r="V9" s="3"/>
      <c r="W9" s="3"/>
      <c r="X9" s="3"/>
      <c r="AD9" s="1"/>
      <c r="AE9" s="351" t="s">
        <v>162</v>
      </c>
      <c r="AF9" s="352"/>
      <c r="AG9" s="1"/>
      <c r="AH9" s="351" t="s">
        <v>161</v>
      </c>
      <c r="AI9" s="352"/>
      <c r="AJ9" s="85"/>
      <c r="AN9" s="56"/>
    </row>
    <row r="10" spans="1:40" ht="30" customHeight="1">
      <c r="A10" s="105"/>
      <c r="B10" s="132"/>
      <c r="M10" s="3"/>
      <c r="N10" s="3"/>
      <c r="O10" s="3"/>
      <c r="P10" s="3"/>
      <c r="Q10" s="3"/>
      <c r="S10" s="62" t="s">
        <v>202</v>
      </c>
      <c r="T10" s="3"/>
      <c r="U10" s="3"/>
      <c r="V10" s="3"/>
      <c r="W10" s="3"/>
      <c r="X10" s="3"/>
      <c r="AD10" s="1"/>
      <c r="AE10" s="353"/>
      <c r="AF10" s="354"/>
      <c r="AG10" s="1"/>
      <c r="AH10" s="353"/>
      <c r="AI10" s="354"/>
      <c r="AJ10" s="85"/>
    </row>
    <row r="11" spans="1:40" ht="30" customHeight="1">
      <c r="A11" s="105"/>
      <c r="B11" s="132"/>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4"/>
      <c r="AJ11" s="85"/>
    </row>
    <row r="12" spans="1:40" ht="30" customHeight="1">
      <c r="A12" s="105"/>
      <c r="B12" s="132"/>
      <c r="S12" s="1" t="s">
        <v>147</v>
      </c>
      <c r="AJ12" s="85"/>
    </row>
    <row r="13" spans="1:40" ht="30" customHeight="1">
      <c r="A13" s="105"/>
      <c r="B13" s="132"/>
      <c r="S13" s="1"/>
      <c r="AJ13" s="85"/>
    </row>
    <row r="14" spans="1:40" ht="30" customHeight="1">
      <c r="A14" s="105"/>
      <c r="B14" s="132"/>
      <c r="S14" s="1"/>
      <c r="AJ14" s="85"/>
    </row>
    <row r="15" spans="1:40" ht="30" customHeight="1">
      <c r="A15" s="105"/>
      <c r="B15" s="132"/>
      <c r="C15" s="2" t="s">
        <v>163</v>
      </c>
      <c r="AJ15" s="85"/>
    </row>
    <row r="16" spans="1:40" ht="30" customHeight="1">
      <c r="A16" s="105"/>
      <c r="B16" s="132"/>
      <c r="C16" s="2" t="s">
        <v>203</v>
      </c>
      <c r="AJ16" s="85"/>
    </row>
    <row r="17" spans="1:36" ht="30" customHeight="1">
      <c r="A17" s="105"/>
      <c r="B17" s="81" t="s">
        <v>438</v>
      </c>
      <c r="AJ17" s="85"/>
    </row>
    <row r="18" spans="1:36" ht="30" customHeight="1">
      <c r="A18" s="105"/>
      <c r="B18" s="81"/>
      <c r="AJ18" s="85"/>
    </row>
    <row r="19" spans="1:36" ht="30" customHeight="1">
      <c r="A19" s="105"/>
      <c r="B19" s="81"/>
      <c r="C19" s="2" t="s">
        <v>452</v>
      </c>
      <c r="AJ19" s="85"/>
    </row>
    <row r="20" spans="1:36" ht="30" customHeight="1">
      <c r="B20" s="81"/>
      <c r="AJ20" s="85"/>
    </row>
    <row r="21" spans="1:36" ht="30" customHeight="1">
      <c r="B21" s="81"/>
      <c r="Y21" s="5" t="s">
        <v>526</v>
      </c>
      <c r="Z21" s="324"/>
      <c r="AA21" s="324"/>
      <c r="AB21" s="1" t="s">
        <v>103</v>
      </c>
      <c r="AC21" s="324"/>
      <c r="AD21" s="324"/>
      <c r="AE21" s="1" t="s">
        <v>104</v>
      </c>
      <c r="AF21" s="324"/>
      <c r="AG21" s="324"/>
      <c r="AH21" s="6" t="s">
        <v>105</v>
      </c>
      <c r="AJ21" s="85"/>
    </row>
    <row r="22" spans="1:36" ht="30" customHeight="1">
      <c r="B22" s="81"/>
      <c r="AH22" s="5"/>
      <c r="AJ22" s="85"/>
    </row>
    <row r="23" spans="1:36" ht="30" customHeight="1">
      <c r="B23" s="81"/>
      <c r="J23" s="355" t="s">
        <v>164</v>
      </c>
      <c r="K23" s="355"/>
      <c r="L23" s="355"/>
      <c r="M23" s="355"/>
      <c r="N23" s="355"/>
      <c r="O23" s="324"/>
      <c r="P23" s="324"/>
      <c r="Q23" s="324"/>
      <c r="R23" s="324"/>
      <c r="S23" s="324"/>
      <c r="T23" s="324"/>
      <c r="U23" s="324"/>
      <c r="V23" s="324"/>
      <c r="W23" s="324"/>
      <c r="X23" s="324"/>
      <c r="Y23" s="324"/>
      <c r="Z23" s="324"/>
      <c r="AA23" s="324"/>
      <c r="AB23" s="324"/>
      <c r="AC23" s="324"/>
      <c r="AD23" s="324"/>
      <c r="AE23" s="324"/>
      <c r="AF23" s="324"/>
      <c r="AG23" s="302"/>
      <c r="AH23" s="302"/>
      <c r="AJ23" s="85"/>
    </row>
    <row r="24" spans="1:36" ht="30" customHeight="1">
      <c r="B24" s="81"/>
      <c r="J24" s="355"/>
      <c r="K24" s="355"/>
      <c r="L24" s="355"/>
      <c r="M24" s="355"/>
      <c r="N24" s="355"/>
      <c r="O24" s="324"/>
      <c r="P24" s="324"/>
      <c r="Q24" s="324"/>
      <c r="R24" s="324"/>
      <c r="S24" s="324"/>
      <c r="T24" s="324"/>
      <c r="U24" s="324"/>
      <c r="V24" s="324"/>
      <c r="W24" s="324"/>
      <c r="X24" s="324"/>
      <c r="Y24" s="324"/>
      <c r="Z24" s="324"/>
      <c r="AA24" s="324"/>
      <c r="AB24" s="324"/>
      <c r="AC24" s="324"/>
      <c r="AD24" s="324"/>
      <c r="AE24" s="324"/>
      <c r="AF24" s="324"/>
      <c r="AG24" s="302"/>
      <c r="AH24" s="302"/>
      <c r="AJ24" s="85"/>
    </row>
    <row r="25" spans="1:36" ht="15" customHeight="1">
      <c r="B25" s="81"/>
      <c r="AJ25" s="85"/>
    </row>
    <row r="26" spans="1:36" ht="15" customHeight="1">
      <c r="B26" s="81"/>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J26" s="85"/>
    </row>
    <row r="27" spans="1:36" ht="30" customHeight="1">
      <c r="B27" s="81"/>
      <c r="J27" s="355" t="s">
        <v>204</v>
      </c>
      <c r="K27" s="355"/>
      <c r="L27" s="355"/>
      <c r="M27" s="355"/>
      <c r="N27" s="355"/>
      <c r="O27" s="324"/>
      <c r="P27" s="324"/>
      <c r="Q27" s="324"/>
      <c r="R27" s="324"/>
      <c r="S27" s="324"/>
      <c r="T27" s="324"/>
      <c r="U27" s="324"/>
      <c r="V27" s="324"/>
      <c r="W27" s="324"/>
      <c r="X27" s="324"/>
      <c r="Y27" s="324"/>
      <c r="Z27" s="324"/>
      <c r="AA27" s="324"/>
      <c r="AB27" s="324"/>
      <c r="AC27" s="324"/>
      <c r="AD27" s="324"/>
      <c r="AE27" s="324"/>
      <c r="AF27" s="324"/>
      <c r="AG27" s="302"/>
      <c r="AH27" s="302"/>
      <c r="AJ27" s="85"/>
    </row>
    <row r="28" spans="1:36" ht="30" customHeight="1">
      <c r="B28" s="81"/>
      <c r="J28" s="355"/>
      <c r="K28" s="355"/>
      <c r="L28" s="355"/>
      <c r="M28" s="355"/>
      <c r="N28" s="355"/>
      <c r="O28" s="324"/>
      <c r="P28" s="324"/>
      <c r="Q28" s="324"/>
      <c r="R28" s="324"/>
      <c r="S28" s="324"/>
      <c r="T28" s="324"/>
      <c r="U28" s="324"/>
      <c r="V28" s="324"/>
      <c r="W28" s="324"/>
      <c r="X28" s="324"/>
      <c r="Y28" s="324"/>
      <c r="Z28" s="324"/>
      <c r="AA28" s="324"/>
      <c r="AB28" s="324"/>
      <c r="AC28" s="324"/>
      <c r="AD28" s="324"/>
      <c r="AE28" s="324"/>
      <c r="AF28" s="324"/>
      <c r="AG28" s="302"/>
      <c r="AH28" s="302"/>
      <c r="AJ28" s="85"/>
    </row>
    <row r="29" spans="1:36" ht="30" customHeight="1">
      <c r="B29" s="81"/>
      <c r="AJ29" s="85"/>
    </row>
    <row r="30" spans="1:36" ht="30" customHeight="1">
      <c r="B30" s="81"/>
      <c r="C30" s="8" t="s">
        <v>152</v>
      </c>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10"/>
      <c r="AJ30" s="85"/>
    </row>
    <row r="31" spans="1:36" ht="30" customHeight="1">
      <c r="B31" s="81"/>
      <c r="C31" s="11"/>
      <c r="D31" s="4"/>
      <c r="E31" s="4"/>
      <c r="F31" s="4"/>
      <c r="G31" s="4"/>
      <c r="H31" s="4"/>
      <c r="I31" s="4"/>
      <c r="J31" s="4"/>
      <c r="K31" s="1"/>
      <c r="L31" s="1"/>
      <c r="M31" s="1"/>
      <c r="N31" s="1"/>
      <c r="O31" s="1"/>
      <c r="P31" s="1"/>
      <c r="Q31" s="1"/>
      <c r="R31" s="1"/>
      <c r="S31" s="1"/>
      <c r="T31" s="1"/>
      <c r="U31" s="1"/>
      <c r="V31" s="1"/>
      <c r="W31" s="1"/>
      <c r="X31" s="1"/>
      <c r="Y31" s="1"/>
      <c r="Z31" s="1"/>
      <c r="AA31" s="1"/>
      <c r="AB31" s="1"/>
      <c r="AC31" s="1"/>
      <c r="AD31" s="1"/>
      <c r="AE31" s="1"/>
      <c r="AF31" s="1"/>
      <c r="AG31" s="1"/>
      <c r="AH31" s="12"/>
      <c r="AJ31" s="85"/>
    </row>
    <row r="32" spans="1:36" ht="30" customHeight="1">
      <c r="B32" s="81"/>
      <c r="C32" s="11"/>
      <c r="D32" s="4"/>
      <c r="E32" s="4"/>
      <c r="F32" s="4"/>
      <c r="G32" s="4"/>
      <c r="H32" s="4"/>
      <c r="I32" s="4"/>
      <c r="J32" s="4"/>
      <c r="K32" s="1"/>
      <c r="L32" s="1"/>
      <c r="M32" s="1"/>
      <c r="N32" s="1"/>
      <c r="O32" s="1"/>
      <c r="P32" s="1"/>
      <c r="Q32" s="1"/>
      <c r="R32" s="1"/>
      <c r="S32" s="1"/>
      <c r="T32" s="1"/>
      <c r="U32" s="1"/>
      <c r="V32" s="1"/>
      <c r="W32" s="1"/>
      <c r="X32" s="1"/>
      <c r="Y32" s="1"/>
      <c r="Z32" s="1"/>
      <c r="AA32" s="1"/>
      <c r="AB32" s="1"/>
      <c r="AC32" s="1"/>
      <c r="AD32" s="1"/>
      <c r="AE32" s="1"/>
      <c r="AF32" s="1"/>
      <c r="AG32" s="1"/>
      <c r="AH32" s="12"/>
      <c r="AJ32" s="85"/>
    </row>
    <row r="33" spans="2:36" ht="30" customHeight="1">
      <c r="B33" s="81"/>
      <c r="C33" s="13"/>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5"/>
      <c r="AJ33" s="85"/>
    </row>
    <row r="34" spans="2:36" ht="25.5" customHeight="1">
      <c r="B34" s="81"/>
      <c r="C34" s="340" t="s">
        <v>83</v>
      </c>
      <c r="D34" s="341"/>
      <c r="E34" s="341"/>
      <c r="F34" s="341"/>
      <c r="G34" s="341"/>
      <c r="H34" s="341"/>
      <c r="I34" s="341"/>
      <c r="J34" s="342"/>
      <c r="K34" s="340" t="s">
        <v>84</v>
      </c>
      <c r="L34" s="341"/>
      <c r="M34" s="341"/>
      <c r="N34" s="341"/>
      <c r="O34" s="341"/>
      <c r="P34" s="341"/>
      <c r="Q34" s="341"/>
      <c r="R34" s="342"/>
      <c r="S34" s="340" t="s">
        <v>85</v>
      </c>
      <c r="T34" s="341"/>
      <c r="U34" s="341"/>
      <c r="V34" s="341"/>
      <c r="W34" s="341"/>
      <c r="X34" s="341"/>
      <c r="Y34" s="341"/>
      <c r="Z34" s="342"/>
      <c r="AA34" s="340" t="s">
        <v>86</v>
      </c>
      <c r="AB34" s="341"/>
      <c r="AC34" s="341"/>
      <c r="AD34" s="341"/>
      <c r="AE34" s="341"/>
      <c r="AF34" s="341"/>
      <c r="AG34" s="341"/>
      <c r="AH34" s="342"/>
      <c r="AJ34" s="85"/>
    </row>
    <row r="35" spans="2:36" ht="25.5" customHeight="1">
      <c r="B35" s="81"/>
      <c r="C35" s="343"/>
      <c r="D35" s="344"/>
      <c r="E35" s="344"/>
      <c r="F35" s="344"/>
      <c r="G35" s="344"/>
      <c r="H35" s="344"/>
      <c r="I35" s="344"/>
      <c r="J35" s="345"/>
      <c r="K35" s="343"/>
      <c r="L35" s="344"/>
      <c r="M35" s="344"/>
      <c r="N35" s="344"/>
      <c r="O35" s="344"/>
      <c r="P35" s="344"/>
      <c r="Q35" s="344"/>
      <c r="R35" s="345"/>
      <c r="S35" s="343"/>
      <c r="T35" s="344"/>
      <c r="U35" s="344"/>
      <c r="V35" s="344"/>
      <c r="W35" s="344"/>
      <c r="X35" s="344"/>
      <c r="Y35" s="344"/>
      <c r="Z35" s="345"/>
      <c r="AA35" s="343"/>
      <c r="AB35" s="344"/>
      <c r="AC35" s="344"/>
      <c r="AD35" s="344"/>
      <c r="AE35" s="344"/>
      <c r="AF35" s="344"/>
      <c r="AG35" s="344"/>
      <c r="AH35" s="345"/>
      <c r="AJ35" s="85"/>
    </row>
    <row r="36" spans="2:36" ht="25.5" customHeight="1">
      <c r="B36" s="81"/>
      <c r="C36" s="340" t="s">
        <v>527</v>
      </c>
      <c r="D36" s="341"/>
      <c r="E36" s="16"/>
      <c r="F36" s="358" t="s">
        <v>103</v>
      </c>
      <c r="G36" s="16"/>
      <c r="H36" s="358" t="s">
        <v>104</v>
      </c>
      <c r="I36" s="16"/>
      <c r="J36" s="348" t="s">
        <v>105</v>
      </c>
      <c r="K36" s="20"/>
      <c r="R36" s="21"/>
      <c r="S36" s="20"/>
      <c r="AA36" s="340" t="s">
        <v>527</v>
      </c>
      <c r="AB36" s="341"/>
      <c r="AD36" s="358" t="s">
        <v>103</v>
      </c>
      <c r="AF36" s="358" t="s">
        <v>104</v>
      </c>
      <c r="AH36" s="348" t="s">
        <v>105</v>
      </c>
      <c r="AJ36" s="85"/>
    </row>
    <row r="37" spans="2:36" ht="25.5" customHeight="1">
      <c r="B37" s="81"/>
      <c r="C37" s="343"/>
      <c r="D37" s="344"/>
      <c r="E37" s="18"/>
      <c r="F37" s="359"/>
      <c r="G37" s="18"/>
      <c r="H37" s="359"/>
      <c r="I37" s="18"/>
      <c r="J37" s="349"/>
      <c r="K37" s="20"/>
      <c r="R37" s="21"/>
      <c r="S37" s="20"/>
      <c r="AA37" s="343"/>
      <c r="AB37" s="344"/>
      <c r="AC37" s="18"/>
      <c r="AD37" s="359"/>
      <c r="AE37" s="18"/>
      <c r="AF37" s="359"/>
      <c r="AG37" s="18"/>
      <c r="AH37" s="349"/>
      <c r="AJ37" s="85"/>
    </row>
    <row r="38" spans="2:36" ht="25.5" customHeight="1">
      <c r="B38" s="81"/>
      <c r="C38" s="356" t="s">
        <v>107</v>
      </c>
      <c r="F38" s="1"/>
      <c r="H38" s="1"/>
      <c r="J38" s="348" t="s">
        <v>108</v>
      </c>
      <c r="K38" s="20"/>
      <c r="R38" s="21"/>
      <c r="S38" s="20"/>
      <c r="AA38" s="356" t="s">
        <v>107</v>
      </c>
      <c r="AB38" s="1"/>
      <c r="AD38" s="1"/>
      <c r="AF38" s="1"/>
      <c r="AH38" s="348" t="s">
        <v>106</v>
      </c>
      <c r="AJ38" s="85"/>
    </row>
    <row r="39" spans="2:36" ht="25.5" customHeight="1">
      <c r="B39" s="81"/>
      <c r="C39" s="357"/>
      <c r="D39" s="18"/>
      <c r="E39" s="18"/>
      <c r="F39" s="18"/>
      <c r="G39" s="18"/>
      <c r="H39" s="18"/>
      <c r="I39" s="18"/>
      <c r="J39" s="349"/>
      <c r="K39" s="20"/>
      <c r="R39" s="21"/>
      <c r="S39" s="20"/>
      <c r="AA39" s="357"/>
      <c r="AB39" s="18"/>
      <c r="AC39" s="18"/>
      <c r="AD39" s="18"/>
      <c r="AE39" s="18"/>
      <c r="AF39" s="18"/>
      <c r="AG39" s="18"/>
      <c r="AH39" s="349"/>
      <c r="AJ39" s="85"/>
    </row>
    <row r="40" spans="2:36" ht="25.5" customHeight="1">
      <c r="B40" s="81"/>
      <c r="C40" s="340" t="s">
        <v>609</v>
      </c>
      <c r="D40" s="341"/>
      <c r="E40" s="341"/>
      <c r="F40" s="341"/>
      <c r="G40" s="341"/>
      <c r="H40" s="341"/>
      <c r="I40" s="341"/>
      <c r="J40" s="342"/>
      <c r="K40" s="20"/>
      <c r="R40" s="21"/>
      <c r="S40" s="20"/>
      <c r="AA40" s="340" t="s">
        <v>609</v>
      </c>
      <c r="AB40" s="341"/>
      <c r="AC40" s="341"/>
      <c r="AD40" s="341"/>
      <c r="AE40" s="341"/>
      <c r="AF40" s="341"/>
      <c r="AG40" s="341"/>
      <c r="AH40" s="342"/>
      <c r="AJ40" s="85"/>
    </row>
    <row r="41" spans="2:36" ht="25.5" customHeight="1">
      <c r="B41" s="81"/>
      <c r="C41" s="343"/>
      <c r="D41" s="344"/>
      <c r="E41" s="344"/>
      <c r="F41" s="344"/>
      <c r="G41" s="344"/>
      <c r="H41" s="344"/>
      <c r="I41" s="344"/>
      <c r="J41" s="345"/>
      <c r="K41" s="17"/>
      <c r="L41" s="18"/>
      <c r="M41" s="18"/>
      <c r="N41" s="18"/>
      <c r="O41" s="18"/>
      <c r="P41" s="18"/>
      <c r="Q41" s="18"/>
      <c r="R41" s="19"/>
      <c r="S41" s="17"/>
      <c r="T41" s="18"/>
      <c r="U41" s="18"/>
      <c r="V41" s="18"/>
      <c r="W41" s="18"/>
      <c r="X41" s="18"/>
      <c r="Y41" s="18"/>
      <c r="Z41" s="18"/>
      <c r="AA41" s="343"/>
      <c r="AB41" s="344"/>
      <c r="AC41" s="344"/>
      <c r="AD41" s="344"/>
      <c r="AE41" s="344"/>
      <c r="AF41" s="344"/>
      <c r="AG41" s="344"/>
      <c r="AH41" s="345"/>
      <c r="AJ41" s="85"/>
    </row>
    <row r="42" spans="2:36" ht="25.5" customHeight="1">
      <c r="B42" s="81"/>
      <c r="AJ42" s="85"/>
    </row>
    <row r="43" spans="2:36" ht="30" customHeight="1">
      <c r="B43" s="81"/>
      <c r="C43" s="2" t="s">
        <v>205</v>
      </c>
      <c r="AJ43" s="85"/>
    </row>
    <row r="44" spans="2:36" ht="25.5" customHeight="1">
      <c r="B44" s="81"/>
      <c r="AJ44" s="85"/>
    </row>
    <row r="45" spans="2:36" ht="30" customHeight="1">
      <c r="B45" s="81"/>
      <c r="C45" s="2" t="s">
        <v>206</v>
      </c>
      <c r="H45" s="39"/>
      <c r="I45" s="39"/>
      <c r="J45" s="346"/>
      <c r="K45" s="346"/>
      <c r="L45" s="346"/>
      <c r="M45" s="346"/>
      <c r="N45" s="346"/>
      <c r="O45" s="346"/>
      <c r="P45" s="346"/>
      <c r="Q45" s="346"/>
      <c r="R45" s="346"/>
      <c r="S45" s="346"/>
      <c r="T45" s="346"/>
      <c r="U45" s="346"/>
      <c r="V45" s="346"/>
      <c r="W45" s="346"/>
      <c r="X45" s="346"/>
      <c r="Y45" s="346"/>
      <c r="Z45" s="346"/>
      <c r="AA45" s="346"/>
      <c r="AB45" s="346"/>
      <c r="AC45" s="346"/>
      <c r="AD45" s="346"/>
      <c r="AE45" s="346"/>
      <c r="AF45" s="346"/>
      <c r="AG45" s="346"/>
      <c r="AH45" s="346"/>
      <c r="AI45" s="39"/>
      <c r="AJ45" s="85"/>
    </row>
    <row r="46" spans="2:36" ht="25.5" customHeight="1">
      <c r="B46" s="81"/>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J46" s="85"/>
    </row>
    <row r="47" spans="2:36" ht="30" customHeight="1">
      <c r="B47" s="81"/>
      <c r="C47" s="2" t="s">
        <v>207</v>
      </c>
      <c r="I47" s="40"/>
      <c r="J47" s="346"/>
      <c r="K47" s="346"/>
      <c r="L47" s="346"/>
      <c r="M47" s="346"/>
      <c r="N47" s="346"/>
      <c r="O47" s="346"/>
      <c r="P47" s="346"/>
      <c r="Q47" s="346"/>
      <c r="R47" s="346"/>
      <c r="S47" s="346"/>
      <c r="T47" s="346"/>
      <c r="U47" s="346"/>
      <c r="V47" s="346"/>
      <c r="W47" s="346"/>
      <c r="X47" s="346"/>
      <c r="Y47" s="346"/>
      <c r="Z47" s="346"/>
      <c r="AA47" s="346"/>
      <c r="AB47" s="346"/>
      <c r="AC47" s="346"/>
      <c r="AD47" s="346"/>
      <c r="AE47" s="346"/>
      <c r="AF47" s="346"/>
      <c r="AG47" s="346"/>
      <c r="AH47" s="346"/>
      <c r="AI47" s="39"/>
      <c r="AJ47" s="85"/>
    </row>
    <row r="48" spans="2:36" ht="25.5" customHeight="1">
      <c r="B48" s="81"/>
      <c r="I48" s="40"/>
      <c r="J48" s="40"/>
      <c r="K48" s="40"/>
      <c r="L48" s="40"/>
      <c r="M48" s="40"/>
      <c r="N48" s="40"/>
      <c r="O48" s="40"/>
      <c r="P48" s="40"/>
      <c r="Q48" s="40"/>
      <c r="R48" s="40"/>
      <c r="S48" s="40"/>
      <c r="T48" s="40"/>
      <c r="U48" s="40"/>
      <c r="V48" s="40"/>
      <c r="W48" s="40"/>
      <c r="X48" s="40"/>
      <c r="Y48" s="40"/>
      <c r="Z48" s="40"/>
      <c r="AA48" s="40"/>
      <c r="AJ48" s="85"/>
    </row>
    <row r="49" spans="2:36" ht="30" customHeight="1">
      <c r="B49" s="81"/>
      <c r="C49" s="2" t="s">
        <v>208</v>
      </c>
      <c r="H49" s="4"/>
      <c r="I49" s="4"/>
      <c r="J49" s="346"/>
      <c r="K49" s="346"/>
      <c r="L49" s="346"/>
      <c r="M49" s="346"/>
      <c r="N49" s="346"/>
      <c r="O49" s="346"/>
      <c r="P49" s="346"/>
      <c r="Q49" s="346"/>
      <c r="R49" s="346"/>
      <c r="S49" s="346"/>
      <c r="T49" s="346"/>
      <c r="U49" s="346"/>
      <c r="V49" s="346"/>
      <c r="W49" s="346"/>
      <c r="X49" s="346"/>
      <c r="Y49" s="346"/>
      <c r="Z49" s="346"/>
      <c r="AA49" s="346"/>
      <c r="AB49" s="346"/>
      <c r="AC49" s="346"/>
      <c r="AD49" s="346"/>
      <c r="AE49" s="346"/>
      <c r="AF49" s="346"/>
      <c r="AG49" s="346"/>
      <c r="AH49" s="346"/>
      <c r="AI49" s="39"/>
      <c r="AJ49" s="85"/>
    </row>
    <row r="50" spans="2:36" ht="25.5" customHeight="1">
      <c r="B50" s="81"/>
      <c r="H50" s="4"/>
      <c r="I50" s="4"/>
      <c r="J50" s="4"/>
      <c r="K50" s="4"/>
      <c r="L50" s="4"/>
      <c r="M50" s="4"/>
      <c r="N50" s="4"/>
      <c r="O50" s="4"/>
      <c r="P50" s="4"/>
      <c r="Q50" s="4"/>
      <c r="R50" s="4"/>
      <c r="S50" s="4"/>
      <c r="T50" s="4"/>
      <c r="U50" s="4"/>
      <c r="V50" s="4"/>
      <c r="W50" s="4"/>
      <c r="X50" s="4"/>
      <c r="Y50" s="4"/>
      <c r="Z50" s="4"/>
      <c r="AA50" s="4"/>
      <c r="AJ50" s="85"/>
    </row>
    <row r="51" spans="2:36" ht="30" customHeight="1">
      <c r="B51" s="81"/>
      <c r="C51" s="2" t="s">
        <v>209</v>
      </c>
      <c r="H51" s="4"/>
      <c r="I51" s="4"/>
      <c r="J51" s="346"/>
      <c r="K51" s="346"/>
      <c r="L51" s="346"/>
      <c r="M51" s="346"/>
      <c r="N51" s="346"/>
      <c r="O51" s="346"/>
      <c r="P51" s="346"/>
      <c r="Q51" s="346"/>
      <c r="R51" s="346"/>
      <c r="S51" s="346"/>
      <c r="T51" s="346"/>
      <c r="U51" s="346"/>
      <c r="V51" s="346"/>
      <c r="W51" s="346"/>
      <c r="X51" s="346"/>
      <c r="Y51" s="346"/>
      <c r="Z51" s="346"/>
      <c r="AA51" s="346"/>
      <c r="AB51" s="346"/>
      <c r="AC51" s="346"/>
      <c r="AD51" s="346"/>
      <c r="AE51" s="346"/>
      <c r="AF51" s="346"/>
      <c r="AG51" s="346"/>
      <c r="AH51" s="346"/>
      <c r="AI51" s="39"/>
      <c r="AJ51" s="85"/>
    </row>
    <row r="52" spans="2:36" ht="25.5" customHeight="1">
      <c r="B52" s="81"/>
      <c r="AJ52" s="85"/>
    </row>
    <row r="53" spans="2:36" ht="30" customHeight="1">
      <c r="B53" s="81"/>
      <c r="C53" s="2" t="s">
        <v>210</v>
      </c>
      <c r="H53" s="2" t="s">
        <v>87</v>
      </c>
      <c r="I53" s="1"/>
      <c r="J53" s="1"/>
      <c r="K53" s="1"/>
      <c r="L53" s="1"/>
      <c r="M53" s="1"/>
      <c r="N53" s="2" t="s">
        <v>88</v>
      </c>
      <c r="O53" s="309"/>
      <c r="P53" s="309"/>
      <c r="Q53" s="309"/>
      <c r="R53" s="309"/>
      <c r="S53" s="2" t="s">
        <v>137</v>
      </c>
      <c r="T53" s="42"/>
      <c r="U53" s="42"/>
      <c r="V53" s="42"/>
      <c r="W53" s="42"/>
      <c r="X53" s="41"/>
      <c r="AB53" s="41"/>
      <c r="AJ53" s="85"/>
    </row>
    <row r="54" spans="2:36" ht="25.5" customHeight="1">
      <c r="B54" s="81"/>
      <c r="H54" s="1"/>
      <c r="I54" s="1"/>
      <c r="J54" s="1"/>
      <c r="K54" s="1"/>
      <c r="L54" s="1"/>
      <c r="M54" s="1"/>
      <c r="T54" s="24"/>
      <c r="X54" s="41"/>
      <c r="AB54" s="41"/>
      <c r="AJ54" s="85"/>
    </row>
    <row r="55" spans="2:36" ht="30" customHeight="1">
      <c r="B55" s="81"/>
      <c r="C55" s="2" t="s">
        <v>89</v>
      </c>
      <c r="H55" s="2" t="s">
        <v>61</v>
      </c>
      <c r="I55" s="1"/>
      <c r="J55" s="1"/>
      <c r="K55" s="1"/>
      <c r="L55" s="1"/>
      <c r="M55" s="1"/>
      <c r="N55" s="2" t="s">
        <v>88</v>
      </c>
      <c r="O55" s="309"/>
      <c r="P55" s="309"/>
      <c r="Q55" s="309"/>
      <c r="R55" s="309"/>
      <c r="S55" s="2" t="s">
        <v>137</v>
      </c>
      <c r="T55" s="42"/>
      <c r="U55" s="42"/>
      <c r="V55" s="42"/>
      <c r="W55" s="42"/>
      <c r="X55" s="41"/>
      <c r="AB55" s="41"/>
      <c r="AJ55" s="85"/>
    </row>
    <row r="56" spans="2:36" ht="25.5" customHeight="1">
      <c r="B56" s="81"/>
      <c r="H56" s="1"/>
      <c r="I56" s="1"/>
      <c r="J56" s="1"/>
      <c r="K56" s="1"/>
      <c r="L56" s="1"/>
      <c r="M56" s="1"/>
      <c r="T56" s="24"/>
      <c r="X56" s="41"/>
      <c r="AB56" s="41"/>
      <c r="AJ56" s="85"/>
    </row>
    <row r="57" spans="2:36" ht="30" customHeight="1">
      <c r="B57" s="81"/>
      <c r="C57" s="2" t="s">
        <v>89</v>
      </c>
      <c r="H57" s="2" t="s">
        <v>90</v>
      </c>
      <c r="I57" s="1"/>
      <c r="J57" s="1"/>
      <c r="K57" s="1"/>
      <c r="L57" s="1"/>
      <c r="M57" s="1"/>
      <c r="N57" s="2" t="s">
        <v>88</v>
      </c>
      <c r="O57" s="347" t="str">
        <f>IF(O53="","",IF(O55="",O53,O53+O55))</f>
        <v/>
      </c>
      <c r="P57" s="347"/>
      <c r="Q57" s="347"/>
      <c r="R57" s="347"/>
      <c r="S57" s="2" t="s">
        <v>137</v>
      </c>
      <c r="T57" s="42"/>
      <c r="U57" s="42"/>
      <c r="V57" s="42"/>
      <c r="W57" s="42"/>
      <c r="X57" s="41"/>
      <c r="AB57" s="41"/>
      <c r="AJ57" s="85"/>
    </row>
    <row r="58" spans="2:36" ht="25.5" customHeight="1">
      <c r="B58" s="81"/>
      <c r="H58" s="1"/>
      <c r="I58" s="1"/>
      <c r="J58" s="1"/>
      <c r="K58" s="1"/>
      <c r="L58" s="1"/>
      <c r="M58" s="1"/>
      <c r="O58" s="42"/>
      <c r="P58" s="42"/>
      <c r="Q58" s="42"/>
      <c r="R58" s="42"/>
      <c r="S58" s="42"/>
      <c r="T58" s="42"/>
      <c r="U58" s="42"/>
      <c r="V58" s="42"/>
      <c r="W58" s="42"/>
      <c r="X58" s="41"/>
      <c r="AB58" s="41"/>
      <c r="AJ58" s="85"/>
    </row>
    <row r="59" spans="2:36" ht="30" customHeight="1">
      <c r="B59" s="81"/>
      <c r="C59" s="2" t="s">
        <v>501</v>
      </c>
      <c r="O59" s="362"/>
      <c r="P59" s="362"/>
      <c r="Q59" s="362"/>
      <c r="R59" s="362"/>
      <c r="S59" s="2" t="s">
        <v>165</v>
      </c>
      <c r="Y59" s="5"/>
      <c r="AJ59" s="85"/>
    </row>
    <row r="60" spans="2:36" ht="25.5" customHeight="1">
      <c r="B60" s="81"/>
      <c r="Y60" s="5"/>
      <c r="AJ60" s="85"/>
    </row>
    <row r="61" spans="2:36" ht="30" customHeight="1">
      <c r="B61" s="81"/>
      <c r="C61" s="2" t="s">
        <v>516</v>
      </c>
      <c r="K61" s="316"/>
      <c r="L61" s="316"/>
      <c r="M61" s="316"/>
      <c r="N61" s="316"/>
      <c r="O61" s="316"/>
      <c r="P61" s="316"/>
      <c r="Q61" s="316"/>
      <c r="R61" s="316"/>
      <c r="S61" s="316"/>
      <c r="T61" s="316"/>
      <c r="U61" s="316"/>
      <c r="V61" s="316"/>
      <c r="W61" s="316"/>
      <c r="X61" s="316"/>
      <c r="Y61" s="316"/>
      <c r="Z61" s="316"/>
      <c r="AA61" s="316"/>
      <c r="AB61" s="316"/>
      <c r="AC61" s="316"/>
      <c r="AD61" s="316"/>
      <c r="AE61" s="316"/>
      <c r="AF61" s="316"/>
      <c r="AG61" s="316"/>
      <c r="AH61" s="316"/>
      <c r="AI61" s="43"/>
      <c r="AJ61" s="85"/>
    </row>
    <row r="62" spans="2:36" ht="25.5" customHeight="1">
      <c r="B62" s="81"/>
      <c r="L62" s="22"/>
      <c r="AJ62" s="85"/>
    </row>
    <row r="63" spans="2:36" ht="30" customHeight="1">
      <c r="B63" s="81"/>
      <c r="C63" s="2" t="s">
        <v>517</v>
      </c>
      <c r="L63" s="2" t="s">
        <v>92</v>
      </c>
      <c r="V63" s="362"/>
      <c r="W63" s="362"/>
      <c r="X63" s="362"/>
      <c r="Y63" s="362"/>
      <c r="Z63" s="2" t="s">
        <v>118</v>
      </c>
      <c r="AA63" s="1"/>
      <c r="AJ63" s="85"/>
    </row>
    <row r="64" spans="2:36" ht="25.5" customHeight="1">
      <c r="B64" s="81"/>
      <c r="W64" s="1"/>
      <c r="X64" s="1"/>
      <c r="Y64" s="1"/>
      <c r="Z64" s="1"/>
      <c r="AA64" s="1"/>
      <c r="AJ64" s="85"/>
    </row>
    <row r="65" spans="2:38" ht="30" customHeight="1">
      <c r="B65" s="81"/>
      <c r="L65" s="2" t="s">
        <v>93</v>
      </c>
      <c r="V65" s="362"/>
      <c r="W65" s="362"/>
      <c r="X65" s="362"/>
      <c r="Y65" s="362"/>
      <c r="Z65" s="2" t="s">
        <v>118</v>
      </c>
      <c r="AA65" s="1"/>
      <c r="AJ65" s="85"/>
    </row>
    <row r="66" spans="2:38" ht="25.5" customHeight="1">
      <c r="B66" s="81"/>
      <c r="AJ66" s="85"/>
    </row>
    <row r="67" spans="2:38" ht="30" customHeight="1">
      <c r="B67" s="81"/>
      <c r="D67" s="2" t="s">
        <v>166</v>
      </c>
      <c r="AJ67" s="85"/>
    </row>
    <row r="68" spans="2:38" ht="7.5" customHeight="1">
      <c r="B68" s="81"/>
      <c r="C68" s="85"/>
      <c r="D68" s="85"/>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row>
    <row r="69" spans="2:38" ht="27.75" customHeight="1">
      <c r="B69" s="81"/>
      <c r="S69" s="1" t="s">
        <v>211</v>
      </c>
      <c r="AJ69" s="85"/>
      <c r="AL69" s="2" t="s">
        <v>425</v>
      </c>
    </row>
    <row r="70" spans="2:38" ht="27.75" customHeight="1">
      <c r="B70" s="81"/>
      <c r="C70" s="18" t="s">
        <v>24</v>
      </c>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J70" s="85"/>
    </row>
    <row r="71" spans="2:38" ht="6.75" customHeight="1">
      <c r="B71" s="81"/>
      <c r="C71" s="16"/>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J71" s="85"/>
    </row>
    <row r="72" spans="2:38" ht="27.75" customHeight="1">
      <c r="B72" s="81"/>
      <c r="C72" s="2" t="s">
        <v>25</v>
      </c>
      <c r="AJ72" s="85"/>
    </row>
    <row r="73" spans="2:38" ht="27.75" customHeight="1">
      <c r="B73" s="81"/>
      <c r="D73" s="2" t="s">
        <v>212</v>
      </c>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J73" s="85"/>
    </row>
    <row r="74" spans="2:38" ht="27.75" customHeight="1">
      <c r="B74" s="81"/>
      <c r="D74" s="2" t="s">
        <v>213</v>
      </c>
      <c r="L74" s="316"/>
      <c r="M74" s="316"/>
      <c r="N74" s="316"/>
      <c r="O74" s="316"/>
      <c r="P74" s="316"/>
      <c r="Q74" s="316"/>
      <c r="R74" s="316"/>
      <c r="S74" s="316"/>
      <c r="T74" s="316"/>
      <c r="U74" s="316"/>
      <c r="V74" s="316"/>
      <c r="W74" s="316"/>
      <c r="X74" s="316"/>
      <c r="Y74" s="316"/>
      <c r="Z74" s="316"/>
      <c r="AA74" s="316"/>
      <c r="AB74" s="316"/>
      <c r="AC74" s="316"/>
      <c r="AD74" s="316"/>
      <c r="AE74" s="316"/>
      <c r="AF74" s="316"/>
      <c r="AG74" s="316"/>
      <c r="AH74" s="316"/>
      <c r="AJ74" s="85"/>
    </row>
    <row r="75" spans="2:38" ht="27.75" customHeight="1">
      <c r="B75" s="81"/>
      <c r="D75" s="2" t="s">
        <v>502</v>
      </c>
      <c r="L75" s="318"/>
      <c r="M75" s="318"/>
      <c r="N75" s="318"/>
      <c r="O75" s="318"/>
      <c r="P75" s="318"/>
      <c r="Q75" s="133"/>
      <c r="R75" s="133"/>
      <c r="S75" s="133"/>
      <c r="T75" s="133"/>
      <c r="U75" s="133"/>
      <c r="V75" s="133"/>
      <c r="W75" s="133"/>
      <c r="X75" s="133"/>
      <c r="Y75" s="133"/>
      <c r="Z75" s="133"/>
      <c r="AA75" s="133"/>
      <c r="AB75" s="133"/>
      <c r="AC75" s="133"/>
      <c r="AD75" s="133"/>
      <c r="AE75" s="133"/>
      <c r="AF75" s="133"/>
      <c r="AG75" s="133"/>
      <c r="AH75" s="133"/>
      <c r="AJ75" s="85"/>
    </row>
    <row r="76" spans="2:38" ht="27.75" customHeight="1">
      <c r="B76" s="81"/>
      <c r="D76" s="2" t="s">
        <v>214</v>
      </c>
      <c r="L76" s="316"/>
      <c r="M76" s="316"/>
      <c r="N76" s="316"/>
      <c r="O76" s="316"/>
      <c r="P76" s="316"/>
      <c r="Q76" s="316"/>
      <c r="R76" s="316"/>
      <c r="S76" s="316"/>
      <c r="T76" s="316"/>
      <c r="U76" s="316"/>
      <c r="V76" s="316"/>
      <c r="W76" s="316"/>
      <c r="X76" s="316"/>
      <c r="Y76" s="316"/>
      <c r="Z76" s="316"/>
      <c r="AA76" s="316"/>
      <c r="AB76" s="316"/>
      <c r="AC76" s="316"/>
      <c r="AD76" s="316"/>
      <c r="AE76" s="316"/>
      <c r="AF76" s="316"/>
      <c r="AG76" s="316"/>
      <c r="AH76" s="316"/>
      <c r="AJ76" s="85"/>
    </row>
    <row r="77" spans="2:38" ht="27.75" customHeight="1">
      <c r="B77" s="81"/>
      <c r="D77" s="2" t="s">
        <v>215</v>
      </c>
      <c r="L77" s="319"/>
      <c r="M77" s="319"/>
      <c r="N77" s="319"/>
      <c r="O77" s="319"/>
      <c r="P77" s="319"/>
      <c r="Q77" s="319"/>
      <c r="R77" s="319"/>
      <c r="S77" s="319"/>
      <c r="T77" s="319"/>
      <c r="U77" s="319"/>
      <c r="V77" s="319"/>
      <c r="W77" s="319"/>
      <c r="X77" s="319"/>
      <c r="Y77" s="319"/>
      <c r="Z77" s="319"/>
      <c r="AA77" s="319"/>
      <c r="AB77" s="319"/>
      <c r="AC77" s="319"/>
      <c r="AD77" s="319"/>
      <c r="AE77" s="319"/>
      <c r="AF77" s="319"/>
      <c r="AG77" s="319"/>
      <c r="AH77" s="319"/>
      <c r="AJ77" s="85"/>
    </row>
    <row r="78" spans="2:38" ht="6.75" customHeight="1">
      <c r="B78" s="81"/>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J78" s="85"/>
    </row>
    <row r="79" spans="2:38" ht="6.75" customHeight="1">
      <c r="B79" s="81"/>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J79" s="85"/>
    </row>
    <row r="80" spans="2:38" ht="27.75" customHeight="1">
      <c r="B80" s="81"/>
      <c r="C80" s="2" t="s">
        <v>26</v>
      </c>
      <c r="AJ80" s="85"/>
    </row>
    <row r="81" spans="1:36" ht="27.75" customHeight="1">
      <c r="A81" s="100" t="str">
        <f>IF(OR(M81="１級",M81="1級",M81="一級"),"大臣",IF(OR(M81="２級",M81="2級",M81="二級",M81="木造"),"知事",""))</f>
        <v/>
      </c>
      <c r="B81" s="82"/>
      <c r="D81" s="2" t="s">
        <v>216</v>
      </c>
      <c r="L81" s="36" t="s">
        <v>217</v>
      </c>
      <c r="M81" s="322"/>
      <c r="N81" s="322"/>
      <c r="O81" s="22" t="s">
        <v>218</v>
      </c>
      <c r="P81" s="22"/>
      <c r="Q81" s="22"/>
      <c r="R81" s="40"/>
      <c r="S81" s="40"/>
      <c r="T81" s="36" t="str">
        <f>IF(A81="","（ 大臣・",IF(A81="知事","（",))</f>
        <v>（ 大臣・</v>
      </c>
      <c r="U81" s="322"/>
      <c r="V81" s="322"/>
      <c r="W81" s="322"/>
      <c r="X81" s="335" t="str">
        <f>IF(A81="大臣","（大臣","知事")</f>
        <v>知事</v>
      </c>
      <c r="Y81" s="335"/>
      <c r="Z81" s="22"/>
      <c r="AA81" s="36" t="s">
        <v>435</v>
      </c>
      <c r="AB81" s="22" t="s">
        <v>168</v>
      </c>
      <c r="AC81" s="322"/>
      <c r="AD81" s="322"/>
      <c r="AE81" s="322"/>
      <c r="AF81" s="322"/>
      <c r="AG81" s="322"/>
      <c r="AH81" s="22" t="s">
        <v>106</v>
      </c>
      <c r="AJ81" s="85"/>
    </row>
    <row r="82" spans="1:36" ht="27.75" customHeight="1">
      <c r="B82" s="81"/>
      <c r="D82" s="2" t="s">
        <v>219</v>
      </c>
      <c r="L82" s="316"/>
      <c r="M82" s="316"/>
      <c r="N82" s="316"/>
      <c r="O82" s="316"/>
      <c r="P82" s="316"/>
      <c r="Q82" s="316"/>
      <c r="R82" s="316"/>
      <c r="S82" s="316"/>
      <c r="T82" s="316"/>
      <c r="U82" s="316"/>
      <c r="V82" s="316"/>
      <c r="W82" s="316"/>
      <c r="X82" s="316"/>
      <c r="Y82" s="316"/>
      <c r="Z82" s="316"/>
      <c r="AA82" s="316"/>
      <c r="AB82" s="316"/>
      <c r="AC82" s="316"/>
      <c r="AD82" s="316"/>
      <c r="AE82" s="316"/>
      <c r="AF82" s="316"/>
      <c r="AG82" s="316"/>
      <c r="AH82" s="316"/>
      <c r="AJ82" s="85"/>
    </row>
    <row r="83" spans="1:36" ht="27.75" customHeight="1">
      <c r="B83" s="81"/>
      <c r="D83" s="2" t="s">
        <v>503</v>
      </c>
      <c r="L83" s="53" t="s">
        <v>220</v>
      </c>
      <c r="M83" s="314"/>
      <c r="N83" s="314"/>
      <c r="O83" s="55" t="s">
        <v>170</v>
      </c>
      <c r="P83" s="55"/>
      <c r="Q83" s="55"/>
      <c r="R83" s="53"/>
      <c r="S83" s="52"/>
      <c r="T83" s="53" t="s">
        <v>220</v>
      </c>
      <c r="U83" s="314"/>
      <c r="V83" s="314"/>
      <c r="W83" s="314"/>
      <c r="X83" s="55" t="s">
        <v>386</v>
      </c>
      <c r="Y83" s="55"/>
      <c r="Z83" s="55"/>
      <c r="AA83" s="53" t="s">
        <v>387</v>
      </c>
      <c r="AB83" s="55" t="s">
        <v>168</v>
      </c>
      <c r="AC83" s="314"/>
      <c r="AD83" s="314"/>
      <c r="AE83" s="314"/>
      <c r="AF83" s="314"/>
      <c r="AG83" s="314"/>
      <c r="AH83" s="55" t="s">
        <v>106</v>
      </c>
      <c r="AJ83" s="85"/>
    </row>
    <row r="84" spans="1:36" ht="27.75" customHeight="1">
      <c r="B84" s="81"/>
      <c r="L84" s="316"/>
      <c r="M84" s="316"/>
      <c r="N84" s="316"/>
      <c r="O84" s="316"/>
      <c r="P84" s="316"/>
      <c r="Q84" s="316"/>
      <c r="R84" s="316"/>
      <c r="S84" s="316"/>
      <c r="T84" s="316"/>
      <c r="U84" s="316"/>
      <c r="V84" s="316"/>
      <c r="W84" s="316"/>
      <c r="X84" s="316"/>
      <c r="Y84" s="316"/>
      <c r="Z84" s="316"/>
      <c r="AA84" s="316"/>
      <c r="AB84" s="316"/>
      <c r="AC84" s="316"/>
      <c r="AD84" s="316"/>
      <c r="AE84" s="316"/>
      <c r="AF84" s="316"/>
      <c r="AG84" s="316"/>
      <c r="AH84" s="316"/>
      <c r="AJ84" s="85"/>
    </row>
    <row r="85" spans="1:36" ht="27.75" customHeight="1">
      <c r="B85" s="81"/>
      <c r="D85" s="2" t="s">
        <v>504</v>
      </c>
      <c r="L85" s="318"/>
      <c r="M85" s="318"/>
      <c r="N85" s="318"/>
      <c r="O85" s="318"/>
      <c r="P85" s="318"/>
      <c r="Q85" s="133"/>
      <c r="R85" s="133"/>
      <c r="S85" s="133"/>
      <c r="T85" s="133"/>
      <c r="U85" s="133"/>
      <c r="V85" s="133"/>
      <c r="W85" s="133"/>
      <c r="X85" s="133"/>
      <c r="Y85" s="133"/>
      <c r="Z85" s="133"/>
      <c r="AA85" s="133"/>
      <c r="AB85" s="133"/>
      <c r="AC85" s="133"/>
      <c r="AD85" s="133"/>
      <c r="AE85" s="133"/>
      <c r="AF85" s="133"/>
      <c r="AG85" s="133"/>
      <c r="AH85" s="133"/>
      <c r="AJ85" s="85"/>
    </row>
    <row r="86" spans="1:36" ht="27.75" customHeight="1">
      <c r="B86" s="81"/>
      <c r="D86" s="2" t="s">
        <v>221</v>
      </c>
      <c r="L86" s="316"/>
      <c r="M86" s="316"/>
      <c r="N86" s="316"/>
      <c r="O86" s="316"/>
      <c r="P86" s="316"/>
      <c r="Q86" s="316"/>
      <c r="R86" s="316"/>
      <c r="S86" s="316"/>
      <c r="T86" s="316"/>
      <c r="U86" s="316"/>
      <c r="V86" s="316"/>
      <c r="W86" s="316"/>
      <c r="X86" s="316"/>
      <c r="Y86" s="316"/>
      <c r="Z86" s="316"/>
      <c r="AA86" s="316"/>
      <c r="AB86" s="316"/>
      <c r="AC86" s="316"/>
      <c r="AD86" s="316"/>
      <c r="AE86" s="316"/>
      <c r="AF86" s="316"/>
      <c r="AG86" s="316"/>
      <c r="AH86" s="316"/>
      <c r="AJ86" s="85"/>
    </row>
    <row r="87" spans="1:36" ht="27.75" customHeight="1">
      <c r="B87" s="81"/>
      <c r="D87" s="2" t="s">
        <v>222</v>
      </c>
      <c r="L87" s="319"/>
      <c r="M87" s="319"/>
      <c r="N87" s="319"/>
      <c r="O87" s="319"/>
      <c r="P87" s="319"/>
      <c r="Q87" s="319"/>
      <c r="R87" s="319"/>
      <c r="S87" s="319"/>
      <c r="T87" s="319"/>
      <c r="U87" s="319"/>
      <c r="V87" s="319"/>
      <c r="W87" s="319"/>
      <c r="X87" s="319"/>
      <c r="Y87" s="319"/>
      <c r="Z87" s="319"/>
      <c r="AA87" s="319"/>
      <c r="AB87" s="319"/>
      <c r="AC87" s="319"/>
      <c r="AD87" s="319"/>
      <c r="AE87" s="319"/>
      <c r="AF87" s="319"/>
      <c r="AG87" s="319"/>
      <c r="AH87" s="319"/>
      <c r="AJ87" s="85"/>
    </row>
    <row r="88" spans="1:36" ht="6.75" customHeight="1">
      <c r="B88" s="81"/>
      <c r="C88" s="18"/>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J88" s="85"/>
    </row>
    <row r="89" spans="1:36" ht="6.75" customHeight="1">
      <c r="B89" s="81"/>
      <c r="C89" s="16"/>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J89" s="85"/>
    </row>
    <row r="90" spans="1:36" ht="27.75" customHeight="1">
      <c r="B90" s="81"/>
      <c r="C90" s="2" t="s">
        <v>171</v>
      </c>
      <c r="AJ90" s="85"/>
    </row>
    <row r="91" spans="1:36" ht="27.75" customHeight="1">
      <c r="B91" s="81"/>
      <c r="C91" s="2" t="s">
        <v>172</v>
      </c>
      <c r="AJ91" s="85"/>
    </row>
    <row r="92" spans="1:36" ht="27.75" customHeight="1">
      <c r="A92" s="100" t="str">
        <f>IF(OR(M92="１級",M92="1級",M92="一級"),"大臣",IF(OR(M92="２級",M92="2級",M92="二級",M92="木造"),"知事",""))</f>
        <v/>
      </c>
      <c r="B92" s="82"/>
      <c r="D92" s="2" t="s">
        <v>216</v>
      </c>
      <c r="L92" s="36" t="s">
        <v>217</v>
      </c>
      <c r="M92" s="322"/>
      <c r="N92" s="322"/>
      <c r="O92" s="22" t="s">
        <v>218</v>
      </c>
      <c r="P92" s="22"/>
      <c r="Q92" s="22"/>
      <c r="R92" s="40"/>
      <c r="S92" s="40"/>
      <c r="T92" s="36" t="str">
        <f>IF(A92="","（ 大臣・",IF(A92="知事","（",))</f>
        <v>（ 大臣・</v>
      </c>
      <c r="U92" s="322"/>
      <c r="V92" s="322"/>
      <c r="W92" s="322"/>
      <c r="X92" s="335" t="str">
        <f>IF(A92="大臣","（大臣","知事")</f>
        <v>知事</v>
      </c>
      <c r="Y92" s="335"/>
      <c r="Z92" s="22"/>
      <c r="AA92" s="36" t="s">
        <v>385</v>
      </c>
      <c r="AB92" s="22" t="s">
        <v>168</v>
      </c>
      <c r="AC92" s="322"/>
      <c r="AD92" s="322"/>
      <c r="AE92" s="322"/>
      <c r="AF92" s="322"/>
      <c r="AG92" s="322"/>
      <c r="AH92" s="22" t="s">
        <v>106</v>
      </c>
      <c r="AJ92" s="85"/>
    </row>
    <row r="93" spans="1:36" ht="27.75" customHeight="1">
      <c r="B93" s="81"/>
      <c r="D93" s="2" t="s">
        <v>219</v>
      </c>
      <c r="L93" s="316"/>
      <c r="M93" s="316"/>
      <c r="N93" s="316"/>
      <c r="O93" s="316"/>
      <c r="P93" s="316"/>
      <c r="Q93" s="316"/>
      <c r="R93" s="316"/>
      <c r="S93" s="316"/>
      <c r="T93" s="316"/>
      <c r="U93" s="316"/>
      <c r="V93" s="316"/>
      <c r="W93" s="316"/>
      <c r="X93" s="316"/>
      <c r="Y93" s="316"/>
      <c r="Z93" s="316"/>
      <c r="AA93" s="316"/>
      <c r="AB93" s="316"/>
      <c r="AC93" s="316"/>
      <c r="AD93" s="316"/>
      <c r="AE93" s="316"/>
      <c r="AF93" s="316"/>
      <c r="AG93" s="316"/>
      <c r="AH93" s="316"/>
      <c r="AJ93" s="85"/>
    </row>
    <row r="94" spans="1:36" ht="27.75" customHeight="1">
      <c r="B94" s="81"/>
      <c r="D94" s="2" t="s">
        <v>505</v>
      </c>
      <c r="L94" s="53" t="s">
        <v>220</v>
      </c>
      <c r="M94" s="314"/>
      <c r="N94" s="314"/>
      <c r="O94" s="55" t="s">
        <v>170</v>
      </c>
      <c r="P94" s="55"/>
      <c r="Q94" s="55"/>
      <c r="R94" s="53"/>
      <c r="S94" s="52"/>
      <c r="T94" s="53" t="s">
        <v>220</v>
      </c>
      <c r="U94" s="314"/>
      <c r="V94" s="314"/>
      <c r="W94" s="314"/>
      <c r="X94" s="55" t="s">
        <v>169</v>
      </c>
      <c r="Y94" s="55"/>
      <c r="Z94" s="55"/>
      <c r="AA94" s="55"/>
      <c r="AB94" s="55" t="s">
        <v>168</v>
      </c>
      <c r="AC94" s="314"/>
      <c r="AD94" s="314"/>
      <c r="AE94" s="314"/>
      <c r="AF94" s="314"/>
      <c r="AG94" s="314"/>
      <c r="AH94" s="55" t="s">
        <v>106</v>
      </c>
      <c r="AJ94" s="85"/>
    </row>
    <row r="95" spans="1:36" ht="27.75" customHeight="1">
      <c r="B95" s="81"/>
      <c r="L95" s="316"/>
      <c r="M95" s="316"/>
      <c r="N95" s="316"/>
      <c r="O95" s="316"/>
      <c r="P95" s="316"/>
      <c r="Q95" s="316"/>
      <c r="R95" s="316"/>
      <c r="S95" s="316"/>
      <c r="T95" s="316"/>
      <c r="U95" s="316"/>
      <c r="V95" s="316"/>
      <c r="W95" s="316"/>
      <c r="X95" s="316"/>
      <c r="Y95" s="316"/>
      <c r="Z95" s="316"/>
      <c r="AA95" s="316"/>
      <c r="AB95" s="316"/>
      <c r="AC95" s="316"/>
      <c r="AD95" s="316"/>
      <c r="AE95" s="316"/>
      <c r="AF95" s="316"/>
      <c r="AG95" s="316"/>
      <c r="AH95" s="316"/>
      <c r="AJ95" s="85"/>
    </row>
    <row r="96" spans="1:36" ht="27.75" customHeight="1">
      <c r="B96" s="81"/>
      <c r="D96" s="2" t="s">
        <v>506</v>
      </c>
      <c r="L96" s="318"/>
      <c r="M96" s="318"/>
      <c r="N96" s="318"/>
      <c r="O96" s="318"/>
      <c r="P96" s="318"/>
      <c r="Q96" s="133"/>
      <c r="R96" s="133"/>
      <c r="S96" s="133"/>
      <c r="T96" s="133"/>
      <c r="U96" s="133"/>
      <c r="V96" s="133"/>
      <c r="W96" s="133"/>
      <c r="X96" s="133"/>
      <c r="Y96" s="133"/>
      <c r="Z96" s="133"/>
      <c r="AA96" s="133"/>
      <c r="AB96" s="133"/>
      <c r="AC96" s="133"/>
      <c r="AD96" s="133"/>
      <c r="AE96" s="133"/>
      <c r="AF96" s="133"/>
      <c r="AG96" s="133"/>
      <c r="AH96" s="133"/>
      <c r="AJ96" s="85"/>
    </row>
    <row r="97" spans="1:36" ht="27.75" customHeight="1">
      <c r="B97" s="81"/>
      <c r="D97" s="2" t="s">
        <v>221</v>
      </c>
      <c r="L97" s="316"/>
      <c r="M97" s="316"/>
      <c r="N97" s="316"/>
      <c r="O97" s="316"/>
      <c r="P97" s="316"/>
      <c r="Q97" s="316"/>
      <c r="R97" s="316"/>
      <c r="S97" s="316"/>
      <c r="T97" s="316"/>
      <c r="U97" s="316"/>
      <c r="V97" s="316"/>
      <c r="W97" s="316"/>
      <c r="X97" s="316"/>
      <c r="Y97" s="316"/>
      <c r="Z97" s="316"/>
      <c r="AA97" s="316"/>
      <c r="AB97" s="316"/>
      <c r="AC97" s="316"/>
      <c r="AD97" s="316"/>
      <c r="AE97" s="316"/>
      <c r="AF97" s="316"/>
      <c r="AG97" s="316"/>
      <c r="AH97" s="316"/>
      <c r="AJ97" s="85"/>
    </row>
    <row r="98" spans="1:36" ht="27.75" customHeight="1">
      <c r="B98" s="81"/>
      <c r="D98" s="2" t="s">
        <v>222</v>
      </c>
      <c r="L98" s="319"/>
      <c r="M98" s="319"/>
      <c r="N98" s="319"/>
      <c r="O98" s="319"/>
      <c r="P98" s="319"/>
      <c r="Q98" s="319"/>
      <c r="R98" s="319"/>
      <c r="S98" s="319"/>
      <c r="T98" s="319"/>
      <c r="U98" s="319"/>
      <c r="V98" s="319"/>
      <c r="W98" s="319"/>
      <c r="X98" s="319"/>
      <c r="Y98" s="319"/>
      <c r="Z98" s="319"/>
      <c r="AA98" s="319"/>
      <c r="AB98" s="319"/>
      <c r="AC98" s="319"/>
      <c r="AD98" s="319"/>
      <c r="AE98" s="319"/>
      <c r="AF98" s="319"/>
      <c r="AG98" s="319"/>
      <c r="AH98" s="319"/>
      <c r="AJ98" s="85"/>
    </row>
    <row r="99" spans="1:36" ht="27.75" customHeight="1">
      <c r="B99" s="81"/>
      <c r="D99" s="2" t="s">
        <v>436</v>
      </c>
      <c r="L99" s="320"/>
      <c r="M99" s="320"/>
      <c r="N99" s="320"/>
      <c r="O99" s="320"/>
      <c r="P99" s="320"/>
      <c r="Q99" s="320"/>
      <c r="R99" s="320"/>
      <c r="S99" s="320"/>
      <c r="T99" s="320"/>
      <c r="U99" s="320"/>
      <c r="V99" s="320"/>
      <c r="W99" s="320"/>
      <c r="X99" s="320"/>
      <c r="Y99" s="320"/>
      <c r="Z99" s="320"/>
      <c r="AA99" s="320"/>
      <c r="AB99" s="320"/>
      <c r="AC99" s="320"/>
      <c r="AD99" s="320"/>
      <c r="AE99" s="320"/>
      <c r="AF99" s="320"/>
      <c r="AG99" s="320"/>
      <c r="AH99" s="320"/>
      <c r="AJ99" s="85"/>
    </row>
    <row r="100" spans="1:36" ht="27.75" customHeight="1">
      <c r="B100" s="81"/>
      <c r="E100" s="2" t="s">
        <v>415</v>
      </c>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J100" s="85"/>
    </row>
    <row r="101" spans="1:36" ht="6.75" customHeight="1">
      <c r="B101" s="81"/>
      <c r="AJ101" s="85"/>
    </row>
    <row r="102" spans="1:36" ht="27.75" customHeight="1">
      <c r="B102" s="81"/>
      <c r="C102" s="2" t="s">
        <v>174</v>
      </c>
      <c r="AJ102" s="85"/>
    </row>
    <row r="103" spans="1:36" ht="27.75" customHeight="1">
      <c r="A103" s="100" t="str">
        <f>IF(OR(M103="１級",M103="1級",M103="一級"),"大臣",IF(OR(M103="２級",M103="2級",M103="二級",M103="木造"),"知事",""))</f>
        <v/>
      </c>
      <c r="B103" s="82"/>
      <c r="D103" s="2" t="s">
        <v>216</v>
      </c>
      <c r="L103" s="36" t="s">
        <v>217</v>
      </c>
      <c r="M103" s="322"/>
      <c r="N103" s="322"/>
      <c r="O103" s="22" t="s">
        <v>218</v>
      </c>
      <c r="P103" s="22"/>
      <c r="Q103" s="22"/>
      <c r="R103" s="40"/>
      <c r="S103" s="40"/>
      <c r="T103" s="36" t="str">
        <f>IF(A103="","（ 大臣・",IF(A103="知事","（",))</f>
        <v>（ 大臣・</v>
      </c>
      <c r="U103" s="322"/>
      <c r="V103" s="322"/>
      <c r="W103" s="322"/>
      <c r="X103" s="335" t="str">
        <f>IF(A103="大臣","（大臣","知事")</f>
        <v>知事</v>
      </c>
      <c r="Y103" s="335"/>
      <c r="Z103" s="22"/>
      <c r="AA103" s="36" t="s">
        <v>385</v>
      </c>
      <c r="AB103" s="22" t="s">
        <v>168</v>
      </c>
      <c r="AC103" s="322"/>
      <c r="AD103" s="322"/>
      <c r="AE103" s="322"/>
      <c r="AF103" s="322"/>
      <c r="AG103" s="322"/>
      <c r="AH103" s="22" t="s">
        <v>106</v>
      </c>
      <c r="AJ103" s="85"/>
    </row>
    <row r="104" spans="1:36" ht="27.75" customHeight="1">
      <c r="B104" s="81"/>
      <c r="D104" s="2" t="s">
        <v>219</v>
      </c>
      <c r="L104" s="316"/>
      <c r="M104" s="316"/>
      <c r="N104" s="316"/>
      <c r="O104" s="316"/>
      <c r="P104" s="316"/>
      <c r="Q104" s="316"/>
      <c r="R104" s="316"/>
      <c r="S104" s="316"/>
      <c r="T104" s="316"/>
      <c r="U104" s="316"/>
      <c r="V104" s="316"/>
      <c r="W104" s="316"/>
      <c r="X104" s="316"/>
      <c r="Y104" s="316"/>
      <c r="Z104" s="316"/>
      <c r="AA104" s="316"/>
      <c r="AB104" s="316"/>
      <c r="AC104" s="316"/>
      <c r="AD104" s="316"/>
      <c r="AE104" s="316"/>
      <c r="AF104" s="316"/>
      <c r="AG104" s="316"/>
      <c r="AH104" s="316"/>
      <c r="AJ104" s="85"/>
    </row>
    <row r="105" spans="1:36" ht="27.75" customHeight="1">
      <c r="B105" s="81"/>
      <c r="D105" s="2" t="s">
        <v>505</v>
      </c>
      <c r="L105" s="53" t="s">
        <v>220</v>
      </c>
      <c r="M105" s="314"/>
      <c r="N105" s="314"/>
      <c r="O105" s="55" t="s">
        <v>170</v>
      </c>
      <c r="P105" s="55"/>
      <c r="Q105" s="55"/>
      <c r="R105" s="53"/>
      <c r="S105" s="52"/>
      <c r="T105" s="53" t="s">
        <v>220</v>
      </c>
      <c r="U105" s="314"/>
      <c r="V105" s="314"/>
      <c r="W105" s="314"/>
      <c r="X105" s="55" t="s">
        <v>169</v>
      </c>
      <c r="Y105" s="55"/>
      <c r="Z105" s="55"/>
      <c r="AA105" s="55"/>
      <c r="AB105" s="55" t="s">
        <v>168</v>
      </c>
      <c r="AC105" s="314"/>
      <c r="AD105" s="314"/>
      <c r="AE105" s="314"/>
      <c r="AF105" s="314"/>
      <c r="AG105" s="314"/>
      <c r="AH105" s="55" t="s">
        <v>106</v>
      </c>
      <c r="AJ105" s="85"/>
    </row>
    <row r="106" spans="1:36" ht="27.75" customHeight="1">
      <c r="B106" s="81"/>
      <c r="L106" s="316"/>
      <c r="M106" s="316"/>
      <c r="N106" s="316"/>
      <c r="O106" s="316"/>
      <c r="P106" s="316"/>
      <c r="Q106" s="316"/>
      <c r="R106" s="316"/>
      <c r="S106" s="316"/>
      <c r="T106" s="316"/>
      <c r="U106" s="316"/>
      <c r="V106" s="316"/>
      <c r="W106" s="316"/>
      <c r="X106" s="316"/>
      <c r="Y106" s="316"/>
      <c r="Z106" s="316"/>
      <c r="AA106" s="316"/>
      <c r="AB106" s="316"/>
      <c r="AC106" s="316"/>
      <c r="AD106" s="316"/>
      <c r="AE106" s="316"/>
      <c r="AF106" s="316"/>
      <c r="AG106" s="316"/>
      <c r="AH106" s="316"/>
      <c r="AJ106" s="85"/>
    </row>
    <row r="107" spans="1:36" ht="27.75" customHeight="1">
      <c r="B107" s="81"/>
      <c r="D107" s="2" t="s">
        <v>506</v>
      </c>
      <c r="L107" s="318"/>
      <c r="M107" s="318"/>
      <c r="N107" s="318"/>
      <c r="O107" s="318"/>
      <c r="P107" s="318"/>
      <c r="Q107" s="133"/>
      <c r="R107" s="133"/>
      <c r="S107" s="133"/>
      <c r="T107" s="133"/>
      <c r="U107" s="133"/>
      <c r="V107" s="133"/>
      <c r="W107" s="133"/>
      <c r="X107" s="133"/>
      <c r="Y107" s="133"/>
      <c r="Z107" s="133"/>
      <c r="AA107" s="133"/>
      <c r="AB107" s="133"/>
      <c r="AC107" s="133"/>
      <c r="AD107" s="133"/>
      <c r="AE107" s="133"/>
      <c r="AF107" s="133"/>
      <c r="AG107" s="133"/>
      <c r="AH107" s="133"/>
      <c r="AJ107" s="85"/>
    </row>
    <row r="108" spans="1:36" ht="27.75" customHeight="1">
      <c r="B108" s="81"/>
      <c r="D108" s="2" t="s">
        <v>221</v>
      </c>
      <c r="L108" s="316"/>
      <c r="M108" s="316"/>
      <c r="N108" s="316"/>
      <c r="O108" s="316"/>
      <c r="P108" s="316"/>
      <c r="Q108" s="316"/>
      <c r="R108" s="316"/>
      <c r="S108" s="316"/>
      <c r="T108" s="316"/>
      <c r="U108" s="316"/>
      <c r="V108" s="316"/>
      <c r="W108" s="316"/>
      <c r="X108" s="316"/>
      <c r="Y108" s="316"/>
      <c r="Z108" s="316"/>
      <c r="AA108" s="316"/>
      <c r="AB108" s="316"/>
      <c r="AC108" s="316"/>
      <c r="AD108" s="316"/>
      <c r="AE108" s="316"/>
      <c r="AF108" s="316"/>
      <c r="AG108" s="316"/>
      <c r="AH108" s="316"/>
      <c r="AJ108" s="85"/>
    </row>
    <row r="109" spans="1:36" ht="27.75" customHeight="1">
      <c r="B109" s="81"/>
      <c r="D109" s="2" t="s">
        <v>222</v>
      </c>
      <c r="L109" s="319"/>
      <c r="M109" s="319"/>
      <c r="N109" s="319"/>
      <c r="O109" s="319"/>
      <c r="P109" s="319"/>
      <c r="Q109" s="319"/>
      <c r="R109" s="319"/>
      <c r="S109" s="319"/>
      <c r="T109" s="319"/>
      <c r="U109" s="319"/>
      <c r="V109" s="319"/>
      <c r="W109" s="319"/>
      <c r="X109" s="319"/>
      <c r="Y109" s="319"/>
      <c r="Z109" s="319"/>
      <c r="AA109" s="319"/>
      <c r="AB109" s="319"/>
      <c r="AC109" s="319"/>
      <c r="AD109" s="319"/>
      <c r="AE109" s="319"/>
      <c r="AF109" s="319"/>
      <c r="AG109" s="319"/>
      <c r="AH109" s="319"/>
      <c r="AJ109" s="85"/>
    </row>
    <row r="110" spans="1:36" ht="27.75" customHeight="1">
      <c r="B110" s="81"/>
      <c r="D110" s="2" t="s">
        <v>436</v>
      </c>
      <c r="L110" s="320"/>
      <c r="M110" s="320"/>
      <c r="N110" s="320"/>
      <c r="O110" s="320"/>
      <c r="P110" s="320"/>
      <c r="Q110" s="320"/>
      <c r="R110" s="320"/>
      <c r="S110" s="320"/>
      <c r="T110" s="320"/>
      <c r="U110" s="320"/>
      <c r="V110" s="320"/>
      <c r="W110" s="320"/>
      <c r="X110" s="320"/>
      <c r="Y110" s="320"/>
      <c r="Z110" s="320"/>
      <c r="AA110" s="320"/>
      <c r="AB110" s="320"/>
      <c r="AC110" s="320"/>
      <c r="AD110" s="320"/>
      <c r="AE110" s="320"/>
      <c r="AF110" s="320"/>
      <c r="AG110" s="320"/>
      <c r="AH110" s="320"/>
      <c r="AJ110" s="85"/>
    </row>
    <row r="111" spans="1:36" ht="27.75" customHeight="1">
      <c r="B111" s="81"/>
      <c r="E111" s="2" t="s">
        <v>415</v>
      </c>
      <c r="L111" s="320"/>
      <c r="M111" s="320"/>
      <c r="N111" s="320"/>
      <c r="O111" s="320"/>
      <c r="P111" s="320"/>
      <c r="Q111" s="320"/>
      <c r="R111" s="320"/>
      <c r="S111" s="320"/>
      <c r="T111" s="320"/>
      <c r="U111" s="320"/>
      <c r="V111" s="320"/>
      <c r="W111" s="320"/>
      <c r="X111" s="320"/>
      <c r="Y111" s="320"/>
      <c r="Z111" s="320"/>
      <c r="AA111" s="320"/>
      <c r="AB111" s="320"/>
      <c r="AC111" s="320"/>
      <c r="AD111" s="320"/>
      <c r="AE111" s="320"/>
      <c r="AF111" s="320"/>
      <c r="AG111" s="320"/>
      <c r="AH111" s="320"/>
      <c r="AJ111" s="85"/>
    </row>
    <row r="112" spans="1:36" ht="6.75" customHeight="1">
      <c r="B112" s="81"/>
      <c r="AJ112" s="85"/>
    </row>
    <row r="113" spans="2:36" ht="27.75" customHeight="1">
      <c r="B113" s="81"/>
      <c r="C113" s="2" t="s">
        <v>416</v>
      </c>
      <c r="AJ113" s="85"/>
    </row>
    <row r="114" spans="2:36" ht="27.75" customHeight="1">
      <c r="B114" s="81"/>
      <c r="C114" s="2" t="s">
        <v>417</v>
      </c>
      <c r="AJ114" s="85"/>
    </row>
    <row r="115" spans="2:36" ht="27.75" customHeight="1">
      <c r="B115" s="81"/>
      <c r="C115" s="120" t="s">
        <v>33</v>
      </c>
      <c r="D115" s="2" t="s">
        <v>431</v>
      </c>
      <c r="AJ115" s="85"/>
    </row>
    <row r="116" spans="2:36" ht="27.75" customHeight="1">
      <c r="B116" s="81"/>
      <c r="D116" s="2" t="s">
        <v>418</v>
      </c>
      <c r="H116" s="313"/>
      <c r="I116" s="313"/>
      <c r="J116" s="313"/>
      <c r="K116" s="313"/>
      <c r="L116" s="313"/>
      <c r="M116" s="313"/>
      <c r="N116" s="313"/>
      <c r="O116" s="313"/>
      <c r="P116" s="313"/>
      <c r="Q116" s="313"/>
      <c r="R116" s="313"/>
      <c r="S116" s="313"/>
      <c r="T116" s="313"/>
      <c r="U116" s="313"/>
      <c r="AJ116" s="85"/>
    </row>
    <row r="117" spans="2:36" ht="27.75" customHeight="1">
      <c r="B117" s="81"/>
      <c r="D117" s="2" t="s">
        <v>419</v>
      </c>
      <c r="H117" s="2" t="s">
        <v>420</v>
      </c>
      <c r="Q117" s="2" t="s">
        <v>134</v>
      </c>
      <c r="R117" s="323"/>
      <c r="S117" s="323"/>
      <c r="T117" s="323"/>
      <c r="U117" s="2" t="s">
        <v>106</v>
      </c>
      <c r="AJ117" s="85"/>
    </row>
    <row r="118" spans="2:36" ht="27.75" customHeight="1">
      <c r="B118" s="81"/>
      <c r="C118" s="120" t="s">
        <v>33</v>
      </c>
      <c r="D118" s="2" t="s">
        <v>432</v>
      </c>
      <c r="AJ118" s="85"/>
    </row>
    <row r="119" spans="2:36" ht="27.75" customHeight="1">
      <c r="B119" s="81"/>
      <c r="D119" s="2" t="s">
        <v>418</v>
      </c>
      <c r="H119" s="313"/>
      <c r="I119" s="313"/>
      <c r="J119" s="313"/>
      <c r="K119" s="313"/>
      <c r="L119" s="313"/>
      <c r="M119" s="313"/>
      <c r="N119" s="313"/>
      <c r="O119" s="313"/>
      <c r="P119" s="313"/>
      <c r="Q119" s="313"/>
      <c r="R119" s="313"/>
      <c r="S119" s="313"/>
      <c r="T119" s="313"/>
      <c r="U119" s="313"/>
      <c r="AJ119" s="85"/>
    </row>
    <row r="120" spans="2:36" ht="27.75" customHeight="1">
      <c r="B120" s="81"/>
      <c r="D120" s="2" t="s">
        <v>419</v>
      </c>
      <c r="H120" s="2" t="s">
        <v>420</v>
      </c>
      <c r="Q120" s="2" t="s">
        <v>134</v>
      </c>
      <c r="R120" s="323"/>
      <c r="S120" s="323"/>
      <c r="T120" s="323"/>
      <c r="U120" s="2" t="s">
        <v>106</v>
      </c>
      <c r="AJ120" s="85"/>
    </row>
    <row r="121" spans="2:36" ht="27.75" customHeight="1">
      <c r="B121" s="81"/>
      <c r="C121" s="120" t="s">
        <v>33</v>
      </c>
      <c r="D121" s="2" t="s">
        <v>433</v>
      </c>
      <c r="AJ121" s="85"/>
    </row>
    <row r="122" spans="2:36" ht="27.75" customHeight="1">
      <c r="B122" s="81"/>
      <c r="D122" s="2" t="s">
        <v>418</v>
      </c>
      <c r="H122" s="313"/>
      <c r="I122" s="313"/>
      <c r="J122" s="313"/>
      <c r="K122" s="313"/>
      <c r="L122" s="313"/>
      <c r="M122" s="313"/>
      <c r="N122" s="313"/>
      <c r="O122" s="313"/>
      <c r="P122" s="313"/>
      <c r="Q122" s="313"/>
      <c r="R122" s="313"/>
      <c r="S122" s="313"/>
      <c r="T122" s="313"/>
      <c r="U122" s="313"/>
      <c r="AJ122" s="85"/>
    </row>
    <row r="123" spans="2:36" ht="27.75" customHeight="1">
      <c r="B123" s="81"/>
      <c r="D123" s="2" t="s">
        <v>419</v>
      </c>
      <c r="H123" s="2" t="s">
        <v>421</v>
      </c>
      <c r="Q123" s="2" t="s">
        <v>134</v>
      </c>
      <c r="R123" s="323"/>
      <c r="S123" s="323"/>
      <c r="T123" s="323"/>
      <c r="U123" s="2" t="s">
        <v>106</v>
      </c>
      <c r="AJ123" s="85"/>
    </row>
    <row r="124" spans="2:36" ht="27.75" customHeight="1">
      <c r="B124" s="81"/>
      <c r="C124" s="120" t="s">
        <v>33</v>
      </c>
      <c r="D124" s="2" t="s">
        <v>434</v>
      </c>
      <c r="AJ124" s="85"/>
    </row>
    <row r="125" spans="2:36" ht="27.75" customHeight="1">
      <c r="B125" s="81"/>
      <c r="D125" s="2" t="s">
        <v>418</v>
      </c>
      <c r="H125" s="313"/>
      <c r="I125" s="313"/>
      <c r="J125" s="313"/>
      <c r="K125" s="313"/>
      <c r="L125" s="313"/>
      <c r="M125" s="313"/>
      <c r="N125" s="313"/>
      <c r="O125" s="313"/>
      <c r="P125" s="313"/>
      <c r="Q125" s="313"/>
      <c r="R125" s="313"/>
      <c r="S125" s="313"/>
      <c r="T125" s="313"/>
      <c r="U125" s="313"/>
      <c r="AJ125" s="85"/>
    </row>
    <row r="126" spans="2:36" ht="27.75" customHeight="1">
      <c r="B126" s="81"/>
      <c r="D126" s="2" t="s">
        <v>419</v>
      </c>
      <c r="H126" s="2" t="s">
        <v>421</v>
      </c>
      <c r="Q126" s="2" t="s">
        <v>134</v>
      </c>
      <c r="R126" s="323"/>
      <c r="S126" s="323"/>
      <c r="T126" s="323"/>
      <c r="U126" s="2" t="s">
        <v>106</v>
      </c>
      <c r="AJ126" s="85"/>
    </row>
    <row r="127" spans="2:36" ht="6.75" customHeight="1">
      <c r="B127" s="81"/>
      <c r="C127" s="18"/>
      <c r="D127" s="18"/>
      <c r="E127" s="18"/>
      <c r="F127" s="18"/>
      <c r="G127" s="18"/>
      <c r="H127" s="18"/>
      <c r="I127" s="18"/>
      <c r="J127" s="18"/>
      <c r="K127" s="18"/>
      <c r="L127" s="63"/>
      <c r="M127" s="63"/>
      <c r="N127" s="64"/>
      <c r="O127" s="64"/>
      <c r="P127" s="64"/>
      <c r="Q127" s="64"/>
      <c r="R127" s="64"/>
      <c r="S127" s="64"/>
      <c r="T127" s="64"/>
      <c r="U127" s="64"/>
      <c r="V127" s="64"/>
      <c r="W127" s="64"/>
      <c r="X127" s="64"/>
      <c r="Y127" s="64"/>
      <c r="Z127" s="64"/>
      <c r="AA127" s="64"/>
      <c r="AB127" s="64"/>
      <c r="AC127" s="64"/>
      <c r="AD127" s="64"/>
      <c r="AE127" s="64"/>
      <c r="AF127" s="64"/>
      <c r="AG127" s="64"/>
      <c r="AH127" s="64"/>
      <c r="AJ127" s="85"/>
    </row>
    <row r="128" spans="2:36" ht="27.75" customHeight="1">
      <c r="B128" s="81"/>
      <c r="L128" s="29"/>
      <c r="M128" s="29"/>
      <c r="N128" s="51"/>
      <c r="O128" s="51"/>
      <c r="P128" s="51"/>
      <c r="Q128" s="51"/>
      <c r="R128" s="51"/>
      <c r="S128" s="51"/>
      <c r="T128" s="51"/>
      <c r="U128" s="51"/>
      <c r="V128" s="51"/>
      <c r="W128" s="51"/>
      <c r="X128" s="51"/>
      <c r="Y128" s="51"/>
      <c r="Z128" s="51"/>
      <c r="AA128" s="51"/>
      <c r="AB128" s="51"/>
      <c r="AC128" s="51"/>
      <c r="AD128" s="51"/>
      <c r="AE128" s="51"/>
      <c r="AF128" s="51"/>
      <c r="AG128" s="51"/>
      <c r="AH128" s="51"/>
      <c r="AJ128" s="85"/>
    </row>
    <row r="129" spans="2:38" ht="7.5" customHeight="1">
      <c r="B129" s="81"/>
      <c r="C129" s="85"/>
      <c r="D129" s="85"/>
      <c r="E129" s="85"/>
      <c r="F129" s="85"/>
      <c r="G129" s="85"/>
      <c r="H129" s="85"/>
      <c r="I129" s="85"/>
      <c r="J129" s="85"/>
      <c r="K129" s="85"/>
      <c r="L129" s="83"/>
      <c r="M129" s="83"/>
      <c r="N129" s="81"/>
      <c r="O129" s="81"/>
      <c r="P129" s="81"/>
      <c r="Q129" s="81"/>
      <c r="R129" s="81"/>
      <c r="S129" s="81"/>
      <c r="T129" s="81"/>
      <c r="U129" s="81"/>
      <c r="V129" s="81"/>
      <c r="W129" s="81"/>
      <c r="X129" s="81"/>
      <c r="Y129" s="81"/>
      <c r="Z129" s="81"/>
      <c r="AA129" s="81"/>
      <c r="AB129" s="81"/>
      <c r="AC129" s="81"/>
      <c r="AD129" s="81"/>
      <c r="AE129" s="81"/>
      <c r="AF129" s="81"/>
      <c r="AG129" s="81"/>
      <c r="AH129" s="81"/>
      <c r="AI129" s="85"/>
      <c r="AJ129" s="85"/>
    </row>
    <row r="130" spans="2:38" ht="27.75" customHeight="1">
      <c r="B130" s="81"/>
      <c r="S130" s="1" t="s">
        <v>233</v>
      </c>
      <c r="AJ130" s="85"/>
      <c r="AL130" s="2" t="s">
        <v>426</v>
      </c>
    </row>
    <row r="131" spans="2:38" ht="6.75" customHeight="1">
      <c r="B131" s="81"/>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J131" s="85"/>
    </row>
    <row r="132" spans="2:38" ht="27.75" customHeight="1">
      <c r="B132" s="81"/>
      <c r="C132" s="2" t="s">
        <v>539</v>
      </c>
      <c r="AJ132" s="85"/>
    </row>
    <row r="133" spans="2:38" ht="27.75" customHeight="1">
      <c r="B133" s="81"/>
      <c r="C133" s="2" t="s">
        <v>540</v>
      </c>
      <c r="AJ133" s="85"/>
    </row>
    <row r="134" spans="2:38" ht="27.75" customHeight="1">
      <c r="B134" s="81"/>
      <c r="D134" s="2" t="s">
        <v>223</v>
      </c>
      <c r="L134" s="316"/>
      <c r="M134" s="316"/>
      <c r="N134" s="316"/>
      <c r="O134" s="316"/>
      <c r="P134" s="316"/>
      <c r="Q134" s="316"/>
      <c r="R134" s="316"/>
      <c r="S134" s="316"/>
      <c r="T134" s="316"/>
      <c r="U134" s="316"/>
      <c r="V134" s="316"/>
      <c r="W134" s="316"/>
      <c r="X134" s="316"/>
      <c r="Y134" s="316"/>
      <c r="Z134" s="316"/>
      <c r="AA134" s="316"/>
      <c r="AB134" s="316"/>
      <c r="AC134" s="316"/>
      <c r="AD134" s="316"/>
      <c r="AE134" s="316"/>
      <c r="AF134" s="316"/>
      <c r="AG134" s="316"/>
      <c r="AH134" s="316"/>
      <c r="AJ134" s="85"/>
    </row>
    <row r="135" spans="2:38" ht="27.75" customHeight="1">
      <c r="B135" s="81"/>
      <c r="D135" s="2" t="s">
        <v>224</v>
      </c>
      <c r="L135" s="316"/>
      <c r="M135" s="316"/>
      <c r="N135" s="316"/>
      <c r="O135" s="316"/>
      <c r="P135" s="316"/>
      <c r="Q135" s="316"/>
      <c r="R135" s="316"/>
      <c r="S135" s="316"/>
      <c r="T135" s="316"/>
      <c r="U135" s="316"/>
      <c r="V135" s="316"/>
      <c r="W135" s="316"/>
      <c r="X135" s="316"/>
      <c r="Y135" s="316"/>
      <c r="Z135" s="316"/>
      <c r="AA135" s="316"/>
      <c r="AB135" s="316"/>
      <c r="AC135" s="316"/>
      <c r="AD135" s="316"/>
      <c r="AE135" s="316"/>
      <c r="AF135" s="316"/>
      <c r="AG135" s="316"/>
      <c r="AH135" s="316"/>
      <c r="AJ135" s="85"/>
    </row>
    <row r="136" spans="2:38" ht="27.75" customHeight="1">
      <c r="B136" s="81"/>
      <c r="D136" s="2" t="s">
        <v>225</v>
      </c>
      <c r="L136" s="318"/>
      <c r="M136" s="318"/>
      <c r="N136" s="318"/>
      <c r="O136" s="318"/>
      <c r="P136" s="318"/>
      <c r="Q136" s="133"/>
      <c r="R136" s="133"/>
      <c r="S136" s="133"/>
      <c r="T136" s="133"/>
      <c r="U136" s="133"/>
      <c r="V136" s="133"/>
      <c r="W136" s="133"/>
      <c r="X136" s="133"/>
      <c r="Y136" s="133"/>
      <c r="Z136" s="133"/>
      <c r="AA136" s="133"/>
      <c r="AB136" s="133"/>
      <c r="AC136" s="133"/>
      <c r="AD136" s="133"/>
      <c r="AE136" s="133"/>
      <c r="AF136" s="133"/>
      <c r="AG136" s="133"/>
      <c r="AH136" s="133"/>
      <c r="AJ136" s="85"/>
    </row>
    <row r="137" spans="2:38" ht="27.75" customHeight="1">
      <c r="B137" s="81"/>
      <c r="D137" s="2" t="s">
        <v>226</v>
      </c>
      <c r="L137" s="316"/>
      <c r="M137" s="316"/>
      <c r="N137" s="316"/>
      <c r="O137" s="316"/>
      <c r="P137" s="316"/>
      <c r="Q137" s="316"/>
      <c r="R137" s="316"/>
      <c r="S137" s="316"/>
      <c r="T137" s="316"/>
      <c r="U137" s="316"/>
      <c r="V137" s="316"/>
      <c r="W137" s="316"/>
      <c r="X137" s="316"/>
      <c r="Y137" s="316"/>
      <c r="Z137" s="316"/>
      <c r="AA137" s="316"/>
      <c r="AB137" s="316"/>
      <c r="AC137" s="316"/>
      <c r="AD137" s="316"/>
      <c r="AE137" s="316"/>
      <c r="AF137" s="316"/>
      <c r="AG137" s="316"/>
      <c r="AH137" s="316"/>
      <c r="AJ137" s="85"/>
    </row>
    <row r="138" spans="2:38" ht="27.75" customHeight="1">
      <c r="B138" s="81"/>
      <c r="D138" s="2" t="s">
        <v>227</v>
      </c>
      <c r="L138" s="319"/>
      <c r="M138" s="319"/>
      <c r="N138" s="319"/>
      <c r="O138" s="319"/>
      <c r="P138" s="319"/>
      <c r="Q138" s="319"/>
      <c r="R138" s="319"/>
      <c r="S138" s="319"/>
      <c r="T138" s="319"/>
      <c r="U138" s="319"/>
      <c r="V138" s="319"/>
      <c r="W138" s="319"/>
      <c r="X138" s="319"/>
      <c r="Y138" s="319"/>
      <c r="Z138" s="319"/>
      <c r="AA138" s="319"/>
      <c r="AB138" s="319"/>
      <c r="AC138" s="319"/>
      <c r="AD138" s="319"/>
      <c r="AE138" s="319"/>
      <c r="AF138" s="319"/>
      <c r="AG138" s="319"/>
      <c r="AH138" s="319"/>
      <c r="AJ138" s="85"/>
    </row>
    <row r="139" spans="2:38" ht="27.75" customHeight="1">
      <c r="B139" s="81"/>
      <c r="D139" s="2" t="s">
        <v>422</v>
      </c>
      <c r="L139" s="364"/>
      <c r="M139" s="364"/>
      <c r="N139" s="364"/>
      <c r="O139" s="364"/>
      <c r="P139" s="364"/>
      <c r="Q139" s="364"/>
      <c r="R139" s="364"/>
      <c r="S139" s="364"/>
      <c r="T139" s="364"/>
      <c r="U139" s="364"/>
      <c r="V139" s="364"/>
      <c r="W139" s="364"/>
      <c r="X139" s="364"/>
      <c r="Y139" s="364"/>
      <c r="Z139" s="364"/>
      <c r="AA139" s="364"/>
      <c r="AB139" s="364"/>
      <c r="AC139" s="364"/>
      <c r="AD139" s="364"/>
      <c r="AE139" s="364"/>
      <c r="AF139" s="364"/>
      <c r="AG139" s="364"/>
      <c r="AH139" s="364"/>
      <c r="AJ139" s="85"/>
    </row>
    <row r="140" spans="2:38" ht="27.75" customHeight="1">
      <c r="B140" s="81"/>
      <c r="D140" s="2" t="s">
        <v>423</v>
      </c>
      <c r="L140" s="54"/>
      <c r="M140" s="54"/>
      <c r="N140" s="320"/>
      <c r="O140" s="320"/>
      <c r="P140" s="320"/>
      <c r="Q140" s="320"/>
      <c r="R140" s="320"/>
      <c r="S140" s="320"/>
      <c r="T140" s="320"/>
      <c r="U140" s="320"/>
      <c r="V140" s="320"/>
      <c r="W140" s="320"/>
      <c r="X140" s="320"/>
      <c r="Y140" s="320"/>
      <c r="Z140" s="320"/>
      <c r="AA140" s="320"/>
      <c r="AB140" s="320"/>
      <c r="AC140" s="320"/>
      <c r="AD140" s="320"/>
      <c r="AE140" s="320"/>
      <c r="AF140" s="320"/>
      <c r="AG140" s="320"/>
      <c r="AH140" s="320"/>
      <c r="AJ140" s="85"/>
    </row>
    <row r="141" spans="2:38" ht="7.5" customHeight="1">
      <c r="B141" s="81"/>
      <c r="L141" s="29"/>
      <c r="M141" s="29"/>
      <c r="N141" s="51"/>
      <c r="O141" s="51"/>
      <c r="P141" s="51"/>
      <c r="Q141" s="51"/>
      <c r="R141" s="51"/>
      <c r="S141" s="51"/>
      <c r="T141" s="51"/>
      <c r="U141" s="51"/>
      <c r="V141" s="51"/>
      <c r="W141" s="51"/>
      <c r="X141" s="51"/>
      <c r="Y141" s="51"/>
      <c r="Z141" s="51"/>
      <c r="AA141" s="51"/>
      <c r="AB141" s="51"/>
      <c r="AC141" s="51"/>
      <c r="AD141" s="51"/>
      <c r="AE141" s="51"/>
      <c r="AF141" s="51"/>
      <c r="AG141" s="51"/>
      <c r="AH141" s="51"/>
      <c r="AJ141" s="85"/>
    </row>
    <row r="142" spans="2:38" ht="27.75" customHeight="1">
      <c r="B142" s="81"/>
      <c r="C142" s="2" t="s">
        <v>541</v>
      </c>
      <c r="L142" s="29"/>
      <c r="M142" s="29"/>
      <c r="N142" s="51"/>
      <c r="O142" s="51"/>
      <c r="P142" s="51"/>
      <c r="Q142" s="51"/>
      <c r="R142" s="51"/>
      <c r="S142" s="51"/>
      <c r="T142" s="51"/>
      <c r="U142" s="51"/>
      <c r="V142" s="51"/>
      <c r="W142" s="51"/>
      <c r="X142" s="51"/>
      <c r="Y142" s="51"/>
      <c r="Z142" s="51"/>
      <c r="AA142" s="51"/>
      <c r="AB142" s="51"/>
      <c r="AC142" s="51"/>
      <c r="AD142" s="51"/>
      <c r="AE142" s="51"/>
      <c r="AF142" s="51"/>
      <c r="AG142" s="51"/>
      <c r="AH142" s="51"/>
      <c r="AJ142" s="85"/>
    </row>
    <row r="143" spans="2:38" ht="27.75" customHeight="1">
      <c r="B143" s="81"/>
      <c r="D143" s="2" t="s">
        <v>228</v>
      </c>
      <c r="L143" s="316"/>
      <c r="M143" s="316"/>
      <c r="N143" s="316"/>
      <c r="O143" s="316"/>
      <c r="P143" s="316"/>
      <c r="Q143" s="316"/>
      <c r="R143" s="316"/>
      <c r="S143" s="316"/>
      <c r="T143" s="316"/>
      <c r="U143" s="316"/>
      <c r="V143" s="316"/>
      <c r="W143" s="316"/>
      <c r="X143" s="316"/>
      <c r="Y143" s="316"/>
      <c r="Z143" s="316"/>
      <c r="AA143" s="316"/>
      <c r="AB143" s="316"/>
      <c r="AC143" s="316"/>
      <c r="AD143" s="316"/>
      <c r="AE143" s="316"/>
      <c r="AF143" s="316"/>
      <c r="AG143" s="316"/>
      <c r="AH143" s="316"/>
      <c r="AJ143" s="85"/>
    </row>
    <row r="144" spans="2:38" ht="27.75" customHeight="1">
      <c r="B144" s="81"/>
      <c r="D144" s="2" t="s">
        <v>229</v>
      </c>
      <c r="L144" s="316"/>
      <c r="M144" s="316"/>
      <c r="N144" s="316"/>
      <c r="O144" s="316"/>
      <c r="P144" s="316"/>
      <c r="Q144" s="316"/>
      <c r="R144" s="316"/>
      <c r="S144" s="316"/>
      <c r="T144" s="316"/>
      <c r="U144" s="316"/>
      <c r="V144" s="316"/>
      <c r="W144" s="316"/>
      <c r="X144" s="316"/>
      <c r="Y144" s="316"/>
      <c r="Z144" s="316"/>
      <c r="AA144" s="316"/>
      <c r="AB144" s="316"/>
      <c r="AC144" s="316"/>
      <c r="AD144" s="316"/>
      <c r="AE144" s="316"/>
      <c r="AF144" s="316"/>
      <c r="AG144" s="316"/>
      <c r="AH144" s="316"/>
      <c r="AJ144" s="85"/>
    </row>
    <row r="145" spans="1:36" ht="27.75" customHeight="1">
      <c r="B145" s="81"/>
      <c r="D145" s="2" t="s">
        <v>230</v>
      </c>
      <c r="L145" s="318"/>
      <c r="M145" s="318"/>
      <c r="N145" s="318"/>
      <c r="O145" s="318"/>
      <c r="P145" s="318"/>
      <c r="Q145" s="133"/>
      <c r="R145" s="133"/>
      <c r="S145" s="133"/>
      <c r="T145" s="133"/>
      <c r="U145" s="133"/>
      <c r="V145" s="133"/>
      <c r="W145" s="133"/>
      <c r="X145" s="133"/>
      <c r="Y145" s="133"/>
      <c r="Z145" s="133"/>
      <c r="AA145" s="133"/>
      <c r="AB145" s="133"/>
      <c r="AC145" s="133"/>
      <c r="AD145" s="133"/>
      <c r="AE145" s="133"/>
      <c r="AF145" s="133"/>
      <c r="AG145" s="133"/>
      <c r="AH145" s="133"/>
      <c r="AJ145" s="85"/>
    </row>
    <row r="146" spans="1:36" ht="27.75" customHeight="1">
      <c r="B146" s="81"/>
      <c r="D146" s="2" t="s">
        <v>231</v>
      </c>
      <c r="L146" s="316"/>
      <c r="M146" s="316"/>
      <c r="N146" s="316"/>
      <c r="O146" s="316"/>
      <c r="P146" s="316"/>
      <c r="Q146" s="316"/>
      <c r="R146" s="316"/>
      <c r="S146" s="316"/>
      <c r="T146" s="316"/>
      <c r="U146" s="316"/>
      <c r="V146" s="316"/>
      <c r="W146" s="316"/>
      <c r="X146" s="316"/>
      <c r="Y146" s="316"/>
      <c r="Z146" s="316"/>
      <c r="AA146" s="316"/>
      <c r="AB146" s="316"/>
      <c r="AC146" s="316"/>
      <c r="AD146" s="316"/>
      <c r="AE146" s="316"/>
      <c r="AF146" s="316"/>
      <c r="AG146" s="316"/>
      <c r="AH146" s="316"/>
      <c r="AJ146" s="85"/>
    </row>
    <row r="147" spans="1:36" ht="27.75" customHeight="1">
      <c r="B147" s="81"/>
      <c r="D147" s="2" t="s">
        <v>232</v>
      </c>
      <c r="L147" s="319"/>
      <c r="M147" s="319"/>
      <c r="N147" s="319"/>
      <c r="O147" s="319"/>
      <c r="P147" s="319"/>
      <c r="Q147" s="319"/>
      <c r="R147" s="319"/>
      <c r="S147" s="319"/>
      <c r="T147" s="319"/>
      <c r="U147" s="319"/>
      <c r="V147" s="319"/>
      <c r="W147" s="319"/>
      <c r="X147" s="319"/>
      <c r="Y147" s="319"/>
      <c r="Z147" s="319"/>
      <c r="AA147" s="319"/>
      <c r="AB147" s="319"/>
      <c r="AC147" s="319"/>
      <c r="AD147" s="319"/>
      <c r="AE147" s="319"/>
      <c r="AF147" s="319"/>
      <c r="AG147" s="319"/>
      <c r="AH147" s="319"/>
      <c r="AJ147" s="85"/>
    </row>
    <row r="148" spans="1:36" ht="27.75" customHeight="1">
      <c r="B148" s="81"/>
      <c r="D148" s="2" t="s">
        <v>422</v>
      </c>
      <c r="L148" s="321"/>
      <c r="M148" s="321"/>
      <c r="N148" s="321"/>
      <c r="O148" s="321"/>
      <c r="P148" s="321"/>
      <c r="Q148" s="321"/>
      <c r="R148" s="321"/>
      <c r="S148" s="321"/>
      <c r="T148" s="321"/>
      <c r="U148" s="321"/>
      <c r="V148" s="321"/>
      <c r="W148" s="321"/>
      <c r="X148" s="321"/>
      <c r="Y148" s="321"/>
      <c r="Z148" s="321"/>
      <c r="AA148" s="321"/>
      <c r="AB148" s="321"/>
      <c r="AC148" s="321"/>
      <c r="AD148" s="321"/>
      <c r="AE148" s="321"/>
      <c r="AF148" s="321"/>
      <c r="AG148" s="321"/>
      <c r="AH148" s="321"/>
      <c r="AJ148" s="85"/>
    </row>
    <row r="149" spans="1:36" ht="27.75" customHeight="1">
      <c r="B149" s="81"/>
      <c r="D149" s="2" t="s">
        <v>423</v>
      </c>
      <c r="L149" s="54"/>
      <c r="M149" s="54"/>
      <c r="N149" s="320"/>
      <c r="O149" s="320"/>
      <c r="P149" s="320"/>
      <c r="Q149" s="320"/>
      <c r="R149" s="320"/>
      <c r="S149" s="320"/>
      <c r="T149" s="320"/>
      <c r="U149" s="320"/>
      <c r="V149" s="320"/>
      <c r="W149" s="320"/>
      <c r="X149" s="320"/>
      <c r="Y149" s="320"/>
      <c r="Z149" s="320"/>
      <c r="AA149" s="320"/>
      <c r="AB149" s="320"/>
      <c r="AC149" s="320"/>
      <c r="AD149" s="320"/>
      <c r="AE149" s="320"/>
      <c r="AF149" s="320"/>
      <c r="AG149" s="320"/>
      <c r="AH149" s="320"/>
      <c r="AJ149" s="85"/>
    </row>
    <row r="150" spans="1:36" ht="6.75" customHeight="1">
      <c r="B150" s="81"/>
      <c r="S150" s="1"/>
      <c r="AJ150" s="85"/>
    </row>
    <row r="151" spans="1:36" ht="6.75" customHeight="1">
      <c r="B151" s="81"/>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J151" s="85"/>
    </row>
    <row r="152" spans="1:36" ht="27.75" customHeight="1">
      <c r="B152" s="81"/>
      <c r="C152" s="2" t="s">
        <v>30</v>
      </c>
      <c r="AJ152" s="85"/>
    </row>
    <row r="153" spans="1:36" ht="27.75" customHeight="1">
      <c r="B153" s="81"/>
      <c r="C153" s="2" t="s">
        <v>175</v>
      </c>
      <c r="AJ153" s="85"/>
    </row>
    <row r="154" spans="1:36" ht="27.75" customHeight="1">
      <c r="A154" s="100" t="str">
        <f>IF(OR(M154="１級",M154="1級",M154="一級"),"大臣",IF(OR(M154="２級",M154="2級",M154="二級",M154="木造"),"知事",""))</f>
        <v/>
      </c>
      <c r="B154" s="82"/>
      <c r="D154" s="2" t="s">
        <v>216</v>
      </c>
      <c r="L154" s="36" t="s">
        <v>217</v>
      </c>
      <c r="M154" s="322"/>
      <c r="N154" s="322"/>
      <c r="O154" s="22" t="s">
        <v>218</v>
      </c>
      <c r="P154" s="22"/>
      <c r="Q154" s="22"/>
      <c r="R154" s="40"/>
      <c r="S154" s="40"/>
      <c r="T154" s="36" t="str">
        <f>IF(A154="","（ 大臣・",IF(A154="知事","（",))</f>
        <v>（ 大臣・</v>
      </c>
      <c r="U154" s="322"/>
      <c r="V154" s="322"/>
      <c r="W154" s="322"/>
      <c r="X154" s="335" t="str">
        <f>IF(A154="大臣","（大臣","知事")</f>
        <v>知事</v>
      </c>
      <c r="Y154" s="335"/>
      <c r="Z154" s="22"/>
      <c r="AA154" s="36" t="s">
        <v>385</v>
      </c>
      <c r="AB154" s="22" t="s">
        <v>168</v>
      </c>
      <c r="AC154" s="322"/>
      <c r="AD154" s="322"/>
      <c r="AE154" s="322"/>
      <c r="AF154" s="322"/>
      <c r="AG154" s="322"/>
      <c r="AH154" s="22" t="s">
        <v>106</v>
      </c>
      <c r="AJ154" s="85"/>
    </row>
    <row r="155" spans="1:36" ht="27.75" customHeight="1">
      <c r="B155" s="81"/>
      <c r="D155" s="2" t="s">
        <v>219</v>
      </c>
      <c r="L155" s="316"/>
      <c r="M155" s="316"/>
      <c r="N155" s="316"/>
      <c r="O155" s="316"/>
      <c r="P155" s="316"/>
      <c r="Q155" s="316"/>
      <c r="R155" s="316"/>
      <c r="S155" s="316"/>
      <c r="T155" s="316"/>
      <c r="U155" s="316"/>
      <c r="V155" s="316"/>
      <c r="W155" s="316"/>
      <c r="X155" s="316"/>
      <c r="Y155" s="316"/>
      <c r="Z155" s="316"/>
      <c r="AA155" s="316"/>
      <c r="AB155" s="316"/>
      <c r="AC155" s="316"/>
      <c r="AD155" s="316"/>
      <c r="AE155" s="316"/>
      <c r="AF155" s="316"/>
      <c r="AG155" s="316"/>
      <c r="AH155" s="316"/>
      <c r="AJ155" s="85"/>
    </row>
    <row r="156" spans="1:36" ht="27.75" customHeight="1">
      <c r="B156" s="81"/>
      <c r="D156" s="2" t="s">
        <v>505</v>
      </c>
      <c r="L156" s="53" t="s">
        <v>220</v>
      </c>
      <c r="M156" s="314"/>
      <c r="N156" s="314"/>
      <c r="O156" s="55" t="s">
        <v>170</v>
      </c>
      <c r="P156" s="55"/>
      <c r="Q156" s="55"/>
      <c r="R156" s="53"/>
      <c r="S156" s="52"/>
      <c r="T156" s="53" t="s">
        <v>220</v>
      </c>
      <c r="U156" s="314"/>
      <c r="V156" s="314"/>
      <c r="W156" s="314"/>
      <c r="X156" s="55" t="s">
        <v>169</v>
      </c>
      <c r="Y156" s="55"/>
      <c r="Z156" s="55"/>
      <c r="AA156" s="55"/>
      <c r="AB156" s="55" t="s">
        <v>168</v>
      </c>
      <c r="AC156" s="314"/>
      <c r="AD156" s="314"/>
      <c r="AE156" s="314"/>
      <c r="AF156" s="314"/>
      <c r="AG156" s="314"/>
      <c r="AH156" s="55" t="s">
        <v>106</v>
      </c>
      <c r="AJ156" s="85"/>
    </row>
    <row r="157" spans="1:36" ht="27.75" customHeight="1">
      <c r="B157" s="81"/>
      <c r="L157" s="316"/>
      <c r="M157" s="316"/>
      <c r="N157" s="316"/>
      <c r="O157" s="316"/>
      <c r="P157" s="316"/>
      <c r="Q157" s="316"/>
      <c r="R157" s="316"/>
      <c r="S157" s="316"/>
      <c r="T157" s="316"/>
      <c r="U157" s="316"/>
      <c r="V157" s="316"/>
      <c r="W157" s="316"/>
      <c r="X157" s="316"/>
      <c r="Y157" s="316"/>
      <c r="Z157" s="316"/>
      <c r="AA157" s="316"/>
      <c r="AB157" s="316"/>
      <c r="AC157" s="316"/>
      <c r="AD157" s="316"/>
      <c r="AE157" s="316"/>
      <c r="AF157" s="316"/>
      <c r="AG157" s="316"/>
      <c r="AH157" s="316"/>
      <c r="AJ157" s="85"/>
    </row>
    <row r="158" spans="1:36" ht="27.75" customHeight="1">
      <c r="B158" s="81"/>
      <c r="D158" s="2" t="s">
        <v>506</v>
      </c>
      <c r="L158" s="318"/>
      <c r="M158" s="318"/>
      <c r="N158" s="318"/>
      <c r="O158" s="318"/>
      <c r="P158" s="318"/>
      <c r="Q158" s="133"/>
      <c r="R158" s="133"/>
      <c r="S158" s="133"/>
      <c r="T158" s="133"/>
      <c r="U158" s="133"/>
      <c r="V158" s="133"/>
      <c r="W158" s="133"/>
      <c r="X158" s="133"/>
      <c r="Y158" s="133"/>
      <c r="Z158" s="133"/>
      <c r="AA158" s="133"/>
      <c r="AB158" s="133"/>
      <c r="AC158" s="133"/>
      <c r="AD158" s="133"/>
      <c r="AE158" s="133"/>
      <c r="AF158" s="133"/>
      <c r="AG158" s="133"/>
      <c r="AH158" s="133"/>
      <c r="AJ158" s="85"/>
    </row>
    <row r="159" spans="1:36" ht="27.75" customHeight="1">
      <c r="B159" s="81"/>
      <c r="D159" s="2" t="s">
        <v>221</v>
      </c>
      <c r="L159" s="316"/>
      <c r="M159" s="316"/>
      <c r="N159" s="316"/>
      <c r="O159" s="316"/>
      <c r="P159" s="316"/>
      <c r="Q159" s="316"/>
      <c r="R159" s="316"/>
      <c r="S159" s="316"/>
      <c r="T159" s="316"/>
      <c r="U159" s="316"/>
      <c r="V159" s="316"/>
      <c r="W159" s="316"/>
      <c r="X159" s="316"/>
      <c r="Y159" s="316"/>
      <c r="Z159" s="316"/>
      <c r="AA159" s="316"/>
      <c r="AB159" s="316"/>
      <c r="AC159" s="316"/>
      <c r="AD159" s="316"/>
      <c r="AE159" s="316"/>
      <c r="AF159" s="316"/>
      <c r="AG159" s="316"/>
      <c r="AH159" s="316"/>
      <c r="AJ159" s="85"/>
    </row>
    <row r="160" spans="1:36" ht="27.75" customHeight="1">
      <c r="B160" s="81"/>
      <c r="D160" s="2" t="s">
        <v>222</v>
      </c>
      <c r="L160" s="319"/>
      <c r="M160" s="319"/>
      <c r="N160" s="319"/>
      <c r="O160" s="319"/>
      <c r="P160" s="319"/>
      <c r="Q160" s="319"/>
      <c r="R160" s="319"/>
      <c r="S160" s="319"/>
      <c r="T160" s="319"/>
      <c r="U160" s="319"/>
      <c r="V160" s="319"/>
      <c r="W160" s="319"/>
      <c r="X160" s="319"/>
      <c r="Y160" s="319"/>
      <c r="Z160" s="319"/>
      <c r="AA160" s="319"/>
      <c r="AB160" s="319"/>
      <c r="AC160" s="319"/>
      <c r="AD160" s="319"/>
      <c r="AE160" s="319"/>
      <c r="AF160" s="319"/>
      <c r="AG160" s="319"/>
      <c r="AH160" s="319"/>
      <c r="AJ160" s="85"/>
    </row>
    <row r="161" spans="1:36" ht="27.75" customHeight="1">
      <c r="B161" s="81"/>
      <c r="D161" s="2" t="s">
        <v>176</v>
      </c>
      <c r="L161" s="54"/>
      <c r="M161" s="54"/>
      <c r="N161" s="320"/>
      <c r="O161" s="320"/>
      <c r="P161" s="320"/>
      <c r="Q161" s="320"/>
      <c r="R161" s="320"/>
      <c r="S161" s="320"/>
      <c r="T161" s="320"/>
      <c r="U161" s="320"/>
      <c r="V161" s="320"/>
      <c r="W161" s="320"/>
      <c r="X161" s="320"/>
      <c r="Y161" s="320"/>
      <c r="Z161" s="320"/>
      <c r="AA161" s="320"/>
      <c r="AB161" s="320"/>
      <c r="AC161" s="320"/>
      <c r="AD161" s="320"/>
      <c r="AE161" s="320"/>
      <c r="AF161" s="320"/>
      <c r="AG161" s="320"/>
      <c r="AH161" s="320"/>
      <c r="AJ161" s="85"/>
    </row>
    <row r="162" spans="1:36" ht="27.75" customHeight="1">
      <c r="B162" s="81"/>
      <c r="L162" s="29"/>
      <c r="M162" s="29"/>
      <c r="N162" s="320"/>
      <c r="O162" s="320"/>
      <c r="P162" s="320"/>
      <c r="Q162" s="320"/>
      <c r="R162" s="320"/>
      <c r="S162" s="320"/>
      <c r="T162" s="320"/>
      <c r="U162" s="320"/>
      <c r="V162" s="320"/>
      <c r="W162" s="320"/>
      <c r="X162" s="320"/>
      <c r="Y162" s="320"/>
      <c r="Z162" s="320"/>
      <c r="AA162" s="320"/>
      <c r="AB162" s="320"/>
      <c r="AC162" s="320"/>
      <c r="AD162" s="320"/>
      <c r="AE162" s="320"/>
      <c r="AF162" s="320"/>
      <c r="AG162" s="320"/>
      <c r="AH162" s="320"/>
      <c r="AJ162" s="85"/>
    </row>
    <row r="163" spans="1:36" ht="7.5" customHeight="1">
      <c r="B163" s="81"/>
      <c r="AJ163" s="85"/>
    </row>
    <row r="164" spans="1:36" ht="27.75" customHeight="1">
      <c r="B164" s="81"/>
      <c r="C164" s="2" t="s">
        <v>177</v>
      </c>
      <c r="AJ164" s="85"/>
    </row>
    <row r="165" spans="1:36" ht="27.75" customHeight="1">
      <c r="A165" s="100" t="str">
        <f>IF(OR(M165="１級",M165="1級",M165="一級"),"大臣",IF(OR(M165="２級",M165="2級",M165="二級",M165="木造"),"知事",""))</f>
        <v/>
      </c>
      <c r="B165" s="82"/>
      <c r="D165" s="2" t="s">
        <v>216</v>
      </c>
      <c r="L165" s="36" t="s">
        <v>217</v>
      </c>
      <c r="M165" s="322"/>
      <c r="N165" s="322"/>
      <c r="O165" s="22" t="s">
        <v>218</v>
      </c>
      <c r="P165" s="22"/>
      <c r="Q165" s="22"/>
      <c r="R165" s="40"/>
      <c r="S165" s="40"/>
      <c r="T165" s="36" t="str">
        <f>IF(A165="","（ 大臣・",IF(A165="知事","（",))</f>
        <v>（ 大臣・</v>
      </c>
      <c r="U165" s="322"/>
      <c r="V165" s="322"/>
      <c r="W165" s="322"/>
      <c r="X165" s="335" t="str">
        <f>IF(A165="大臣","（大臣","知事")</f>
        <v>知事</v>
      </c>
      <c r="Y165" s="335"/>
      <c r="Z165" s="22"/>
      <c r="AA165" s="36" t="s">
        <v>385</v>
      </c>
      <c r="AB165" s="22" t="s">
        <v>168</v>
      </c>
      <c r="AC165" s="322"/>
      <c r="AD165" s="322"/>
      <c r="AE165" s="322"/>
      <c r="AF165" s="322"/>
      <c r="AG165" s="322"/>
      <c r="AH165" s="22" t="s">
        <v>106</v>
      </c>
      <c r="AJ165" s="85"/>
    </row>
    <row r="166" spans="1:36" ht="27.75" customHeight="1">
      <c r="B166" s="81"/>
      <c r="D166" s="2" t="s">
        <v>219</v>
      </c>
      <c r="L166" s="316"/>
      <c r="M166" s="316"/>
      <c r="N166" s="316"/>
      <c r="O166" s="316"/>
      <c r="P166" s="316"/>
      <c r="Q166" s="316"/>
      <c r="R166" s="316"/>
      <c r="S166" s="316"/>
      <c r="T166" s="316"/>
      <c r="U166" s="316"/>
      <c r="V166" s="316"/>
      <c r="W166" s="316"/>
      <c r="X166" s="316"/>
      <c r="Y166" s="316"/>
      <c r="Z166" s="316"/>
      <c r="AA166" s="316"/>
      <c r="AB166" s="316"/>
      <c r="AC166" s="316"/>
      <c r="AD166" s="316"/>
      <c r="AE166" s="316"/>
      <c r="AF166" s="316"/>
      <c r="AG166" s="316"/>
      <c r="AH166" s="316"/>
      <c r="AJ166" s="85"/>
    </row>
    <row r="167" spans="1:36" ht="27.75" customHeight="1">
      <c r="B167" s="81"/>
      <c r="D167" s="2" t="s">
        <v>505</v>
      </c>
      <c r="L167" s="53" t="s">
        <v>220</v>
      </c>
      <c r="M167" s="314"/>
      <c r="N167" s="314"/>
      <c r="O167" s="55" t="s">
        <v>170</v>
      </c>
      <c r="P167" s="55"/>
      <c r="Q167" s="55"/>
      <c r="R167" s="53"/>
      <c r="S167" s="52"/>
      <c r="T167" s="53" t="s">
        <v>220</v>
      </c>
      <c r="U167" s="314"/>
      <c r="V167" s="314"/>
      <c r="W167" s="314"/>
      <c r="X167" s="55" t="s">
        <v>169</v>
      </c>
      <c r="Y167" s="55"/>
      <c r="Z167" s="55"/>
      <c r="AA167" s="55"/>
      <c r="AB167" s="55" t="s">
        <v>168</v>
      </c>
      <c r="AC167" s="314"/>
      <c r="AD167" s="314"/>
      <c r="AE167" s="314"/>
      <c r="AF167" s="314"/>
      <c r="AG167" s="314"/>
      <c r="AH167" s="55" t="s">
        <v>106</v>
      </c>
      <c r="AJ167" s="85"/>
    </row>
    <row r="168" spans="1:36" ht="27.75" customHeight="1">
      <c r="B168" s="81"/>
      <c r="L168" s="316"/>
      <c r="M168" s="316"/>
      <c r="N168" s="316"/>
      <c r="O168" s="316"/>
      <c r="P168" s="316"/>
      <c r="Q168" s="316"/>
      <c r="R168" s="316"/>
      <c r="S168" s="316"/>
      <c r="T168" s="316"/>
      <c r="U168" s="316"/>
      <c r="V168" s="316"/>
      <c r="W168" s="316"/>
      <c r="X168" s="316"/>
      <c r="Y168" s="316"/>
      <c r="Z168" s="316"/>
      <c r="AA168" s="316"/>
      <c r="AB168" s="316"/>
      <c r="AC168" s="316"/>
      <c r="AD168" s="316"/>
      <c r="AE168" s="316"/>
      <c r="AF168" s="316"/>
      <c r="AG168" s="316"/>
      <c r="AH168" s="316"/>
      <c r="AJ168" s="85"/>
    </row>
    <row r="169" spans="1:36" ht="27.75" customHeight="1">
      <c r="B169" s="81"/>
      <c r="D169" s="2" t="s">
        <v>506</v>
      </c>
      <c r="L169" s="318"/>
      <c r="M169" s="318"/>
      <c r="N169" s="318"/>
      <c r="O169" s="318"/>
      <c r="P169" s="318"/>
      <c r="Q169" s="133"/>
      <c r="R169" s="133"/>
      <c r="S169" s="133"/>
      <c r="T169" s="133"/>
      <c r="U169" s="133"/>
      <c r="V169" s="133"/>
      <c r="W169" s="133"/>
      <c r="X169" s="133"/>
      <c r="Y169" s="133"/>
      <c r="Z169" s="133"/>
      <c r="AA169" s="133"/>
      <c r="AB169" s="133"/>
      <c r="AC169" s="133"/>
      <c r="AD169" s="133"/>
      <c r="AE169" s="133"/>
      <c r="AF169" s="133"/>
      <c r="AG169" s="133"/>
      <c r="AH169" s="133"/>
      <c r="AJ169" s="85"/>
    </row>
    <row r="170" spans="1:36" ht="27.75" customHeight="1">
      <c r="B170" s="81"/>
      <c r="D170" s="2" t="s">
        <v>221</v>
      </c>
      <c r="L170" s="316"/>
      <c r="M170" s="316"/>
      <c r="N170" s="316"/>
      <c r="O170" s="316"/>
      <c r="P170" s="316"/>
      <c r="Q170" s="316"/>
      <c r="R170" s="316"/>
      <c r="S170" s="316"/>
      <c r="T170" s="316"/>
      <c r="U170" s="316"/>
      <c r="V170" s="316"/>
      <c r="W170" s="316"/>
      <c r="X170" s="316"/>
      <c r="Y170" s="316"/>
      <c r="Z170" s="316"/>
      <c r="AA170" s="316"/>
      <c r="AB170" s="316"/>
      <c r="AC170" s="316"/>
      <c r="AD170" s="316"/>
      <c r="AE170" s="316"/>
      <c r="AF170" s="316"/>
      <c r="AG170" s="316"/>
      <c r="AH170" s="316"/>
      <c r="AJ170" s="85"/>
    </row>
    <row r="171" spans="1:36" ht="27.75" customHeight="1">
      <c r="B171" s="81"/>
      <c r="D171" s="2" t="s">
        <v>222</v>
      </c>
      <c r="L171" s="319"/>
      <c r="M171" s="319"/>
      <c r="N171" s="319"/>
      <c r="O171" s="319"/>
      <c r="P171" s="319"/>
      <c r="Q171" s="319"/>
      <c r="R171" s="319"/>
      <c r="S171" s="319"/>
      <c r="T171" s="319"/>
      <c r="U171" s="319"/>
      <c r="V171" s="319"/>
      <c r="W171" s="319"/>
      <c r="X171" s="319"/>
      <c r="Y171" s="319"/>
      <c r="Z171" s="319"/>
      <c r="AA171" s="319"/>
      <c r="AB171" s="319"/>
      <c r="AC171" s="319"/>
      <c r="AD171" s="319"/>
      <c r="AE171" s="319"/>
      <c r="AF171" s="319"/>
      <c r="AG171" s="319"/>
      <c r="AH171" s="319"/>
      <c r="AJ171" s="85"/>
    </row>
    <row r="172" spans="1:36" ht="27.75" customHeight="1">
      <c r="B172" s="81"/>
      <c r="D172" s="2" t="s">
        <v>176</v>
      </c>
      <c r="L172" s="54"/>
      <c r="M172" s="54"/>
      <c r="N172" s="320"/>
      <c r="O172" s="320"/>
      <c r="P172" s="320"/>
      <c r="Q172" s="320"/>
      <c r="R172" s="320"/>
      <c r="S172" s="320"/>
      <c r="T172" s="320"/>
      <c r="U172" s="320"/>
      <c r="V172" s="320"/>
      <c r="W172" s="320"/>
      <c r="X172" s="320"/>
      <c r="Y172" s="320"/>
      <c r="Z172" s="320"/>
      <c r="AA172" s="320"/>
      <c r="AB172" s="320"/>
      <c r="AC172" s="320"/>
      <c r="AD172" s="320"/>
      <c r="AE172" s="320"/>
      <c r="AF172" s="320"/>
      <c r="AG172" s="320"/>
      <c r="AH172" s="320"/>
      <c r="AJ172" s="85"/>
    </row>
    <row r="173" spans="1:36" ht="27.75" customHeight="1">
      <c r="B173" s="81"/>
      <c r="L173" s="29"/>
      <c r="M173" s="29"/>
      <c r="N173" s="320"/>
      <c r="O173" s="320"/>
      <c r="P173" s="320"/>
      <c r="Q173" s="320"/>
      <c r="R173" s="320"/>
      <c r="S173" s="320"/>
      <c r="T173" s="320"/>
      <c r="U173" s="320"/>
      <c r="V173" s="320"/>
      <c r="W173" s="320"/>
      <c r="X173" s="320"/>
      <c r="Y173" s="320"/>
      <c r="Z173" s="320"/>
      <c r="AA173" s="320"/>
      <c r="AB173" s="320"/>
      <c r="AC173" s="320"/>
      <c r="AD173" s="320"/>
      <c r="AE173" s="320"/>
      <c r="AF173" s="320"/>
      <c r="AG173" s="320"/>
      <c r="AH173" s="320"/>
      <c r="AJ173" s="85"/>
    </row>
    <row r="174" spans="1:36" ht="6.75" customHeight="1">
      <c r="B174" s="81"/>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J174" s="85"/>
    </row>
    <row r="175" spans="1:36" ht="6.75" customHeight="1">
      <c r="B175" s="81"/>
      <c r="AJ175" s="85"/>
    </row>
    <row r="176" spans="1:36" ht="27.75" customHeight="1">
      <c r="B176" s="81"/>
      <c r="C176" s="2" t="s">
        <v>31</v>
      </c>
      <c r="AJ176" s="85"/>
    </row>
    <row r="177" spans="2:36" ht="27.75" customHeight="1">
      <c r="B177" s="81"/>
      <c r="D177" s="2" t="s">
        <v>109</v>
      </c>
      <c r="L177" s="316"/>
      <c r="M177" s="316"/>
      <c r="N177" s="316"/>
      <c r="O177" s="316"/>
      <c r="P177" s="316"/>
      <c r="Q177" s="316"/>
      <c r="R177" s="316"/>
      <c r="S177" s="316"/>
      <c r="T177" s="316"/>
      <c r="U177" s="316"/>
      <c r="V177" s="316"/>
      <c r="W177" s="316"/>
      <c r="X177" s="316"/>
      <c r="Y177" s="316"/>
      <c r="Z177" s="316"/>
      <c r="AA177" s="316"/>
      <c r="AB177" s="316"/>
      <c r="AC177" s="316"/>
      <c r="AD177" s="316"/>
      <c r="AE177" s="316"/>
      <c r="AF177" s="316"/>
      <c r="AG177" s="316"/>
      <c r="AH177" s="316"/>
      <c r="AJ177" s="85"/>
    </row>
    <row r="178" spans="2:36" ht="27.75" customHeight="1">
      <c r="B178" s="81"/>
      <c r="D178" s="2" t="s">
        <v>234</v>
      </c>
      <c r="L178" s="317" t="s">
        <v>391</v>
      </c>
      <c r="M178" s="317"/>
      <c r="N178" s="317"/>
      <c r="O178" s="317"/>
      <c r="P178" s="317"/>
      <c r="Q178" s="314"/>
      <c r="R178" s="314"/>
      <c r="S178" s="314"/>
      <c r="T178" s="314"/>
      <c r="U178" s="55" t="s">
        <v>390</v>
      </c>
      <c r="V178" s="55"/>
      <c r="W178" s="53" t="s">
        <v>389</v>
      </c>
      <c r="X178" s="314"/>
      <c r="Y178" s="314"/>
      <c r="Z178" s="67" t="s">
        <v>388</v>
      </c>
      <c r="AA178" s="314"/>
      <c r="AB178" s="314"/>
      <c r="AC178" s="55" t="s">
        <v>182</v>
      </c>
      <c r="AD178" s="314"/>
      <c r="AE178" s="314"/>
      <c r="AF178" s="314"/>
      <c r="AG178" s="314"/>
      <c r="AH178" s="55" t="s">
        <v>235</v>
      </c>
      <c r="AJ178" s="85"/>
    </row>
    <row r="179" spans="2:36" ht="27.75" customHeight="1">
      <c r="B179" s="81"/>
      <c r="L179" s="316"/>
      <c r="M179" s="316"/>
      <c r="N179" s="316"/>
      <c r="O179" s="316"/>
      <c r="P179" s="316"/>
      <c r="Q179" s="316"/>
      <c r="R179" s="316"/>
      <c r="S179" s="316"/>
      <c r="T179" s="316"/>
      <c r="U179" s="316"/>
      <c r="V179" s="316"/>
      <c r="W179" s="316"/>
      <c r="X179" s="316"/>
      <c r="Y179" s="316"/>
      <c r="Z179" s="316"/>
      <c r="AA179" s="316"/>
      <c r="AB179" s="316"/>
      <c r="AC179" s="316"/>
      <c r="AD179" s="316"/>
      <c r="AE179" s="316"/>
      <c r="AF179" s="316"/>
      <c r="AG179" s="316"/>
      <c r="AH179" s="316"/>
      <c r="AJ179" s="85"/>
    </row>
    <row r="180" spans="2:36" ht="27.75" customHeight="1">
      <c r="B180" s="81"/>
      <c r="D180" s="2" t="s">
        <v>236</v>
      </c>
      <c r="L180" s="318"/>
      <c r="M180" s="318"/>
      <c r="N180" s="318"/>
      <c r="O180" s="318"/>
      <c r="P180" s="318"/>
      <c r="Q180" s="133"/>
      <c r="R180" s="133"/>
      <c r="S180" s="133"/>
      <c r="T180" s="133"/>
      <c r="U180" s="133"/>
      <c r="V180" s="133"/>
      <c r="W180" s="133"/>
      <c r="X180" s="133"/>
      <c r="Y180" s="133"/>
      <c r="Z180" s="133"/>
      <c r="AA180" s="133"/>
      <c r="AB180" s="133"/>
      <c r="AC180" s="133"/>
      <c r="AD180" s="133"/>
      <c r="AE180" s="133"/>
      <c r="AF180" s="133"/>
      <c r="AG180" s="133"/>
      <c r="AH180" s="133"/>
      <c r="AJ180" s="85"/>
    </row>
    <row r="181" spans="2:36" ht="27.75" customHeight="1">
      <c r="B181" s="81"/>
      <c r="D181" s="2" t="s">
        <v>237</v>
      </c>
      <c r="L181" s="316"/>
      <c r="M181" s="316"/>
      <c r="N181" s="316"/>
      <c r="O181" s="316"/>
      <c r="P181" s="316"/>
      <c r="Q181" s="316"/>
      <c r="R181" s="316"/>
      <c r="S181" s="316"/>
      <c r="T181" s="316"/>
      <c r="U181" s="316"/>
      <c r="V181" s="316"/>
      <c r="W181" s="316"/>
      <c r="X181" s="316"/>
      <c r="Y181" s="316"/>
      <c r="Z181" s="316"/>
      <c r="AA181" s="316"/>
      <c r="AB181" s="316"/>
      <c r="AC181" s="316"/>
      <c r="AD181" s="316"/>
      <c r="AE181" s="316"/>
      <c r="AF181" s="316"/>
      <c r="AG181" s="316"/>
      <c r="AH181" s="316"/>
      <c r="AJ181" s="85"/>
    </row>
    <row r="182" spans="2:36" ht="27.75" customHeight="1">
      <c r="B182" s="81"/>
      <c r="D182" s="2" t="s">
        <v>238</v>
      </c>
      <c r="L182" s="319"/>
      <c r="M182" s="319"/>
      <c r="N182" s="319"/>
      <c r="O182" s="319"/>
      <c r="P182" s="319"/>
      <c r="Q182" s="319"/>
      <c r="R182" s="319"/>
      <c r="S182" s="319"/>
      <c r="T182" s="319"/>
      <c r="U182" s="319"/>
      <c r="V182" s="319"/>
      <c r="W182" s="319"/>
      <c r="X182" s="319"/>
      <c r="Y182" s="319"/>
      <c r="Z182" s="319"/>
      <c r="AA182" s="319"/>
      <c r="AB182" s="319"/>
      <c r="AC182" s="319"/>
      <c r="AD182" s="319"/>
      <c r="AE182" s="319"/>
      <c r="AF182" s="319"/>
      <c r="AG182" s="319"/>
      <c r="AH182" s="319"/>
      <c r="AJ182" s="85"/>
    </row>
    <row r="183" spans="2:36" ht="6.75" customHeight="1">
      <c r="B183" s="81"/>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J183" s="85"/>
    </row>
    <row r="184" spans="2:36" ht="6.75" customHeight="1">
      <c r="B184" s="81"/>
      <c r="AJ184" s="85"/>
    </row>
    <row r="185" spans="2:36" ht="27.75" customHeight="1">
      <c r="B185" s="81"/>
      <c r="C185" s="2" t="s">
        <v>496</v>
      </c>
      <c r="AJ185" s="85"/>
    </row>
    <row r="186" spans="2:36" ht="27.75" customHeight="1">
      <c r="B186" s="81"/>
      <c r="D186" s="121" t="s">
        <v>33</v>
      </c>
      <c r="E186" s="2" t="s">
        <v>465</v>
      </c>
      <c r="I186" s="5" t="s">
        <v>468</v>
      </c>
      <c r="J186" s="304"/>
      <c r="K186" s="304"/>
      <c r="L186" s="304"/>
      <c r="M186" s="304"/>
      <c r="N186" s="304"/>
      <c r="O186" s="304"/>
      <c r="P186" s="304"/>
      <c r="Q186" s="304"/>
      <c r="R186" s="304"/>
      <c r="S186" s="304"/>
      <c r="T186" s="304"/>
      <c r="U186" s="304"/>
      <c r="V186" s="304"/>
      <c r="W186" s="304"/>
      <c r="X186" s="304"/>
      <c r="Y186" s="304"/>
      <c r="Z186" s="304"/>
      <c r="AA186" s="304"/>
      <c r="AB186" s="304"/>
      <c r="AC186" s="304"/>
      <c r="AD186" s="304"/>
      <c r="AE186" s="304"/>
      <c r="AF186" s="304"/>
      <c r="AG186" s="304"/>
      <c r="AH186" s="2" t="s">
        <v>469</v>
      </c>
      <c r="AJ186" s="85"/>
    </row>
    <row r="187" spans="2:36" ht="27.75" customHeight="1">
      <c r="B187" s="81"/>
      <c r="D187" s="121" t="s">
        <v>33</v>
      </c>
      <c r="E187" s="2" t="s">
        <v>466</v>
      </c>
      <c r="I187" s="5" t="s">
        <v>468</v>
      </c>
      <c r="J187" s="304"/>
      <c r="K187" s="304"/>
      <c r="L187" s="304"/>
      <c r="M187" s="304"/>
      <c r="N187" s="304"/>
      <c r="O187" s="304"/>
      <c r="P187" s="304"/>
      <c r="Q187" s="304"/>
      <c r="R187" s="304"/>
      <c r="S187" s="304"/>
      <c r="T187" s="304"/>
      <c r="U187" s="304"/>
      <c r="V187" s="304"/>
      <c r="W187" s="304"/>
      <c r="X187" s="304"/>
      <c r="Y187" s="304"/>
      <c r="Z187" s="304"/>
      <c r="AA187" s="304"/>
      <c r="AB187" s="304"/>
      <c r="AC187" s="304"/>
      <c r="AD187" s="304"/>
      <c r="AE187" s="304"/>
      <c r="AF187" s="304"/>
      <c r="AG187" s="304"/>
      <c r="AH187" s="2" t="s">
        <v>469</v>
      </c>
      <c r="AJ187" s="85"/>
    </row>
    <row r="188" spans="2:36" ht="27.75" customHeight="1">
      <c r="B188" s="81"/>
      <c r="D188" s="121" t="s">
        <v>33</v>
      </c>
      <c r="E188" s="2" t="s">
        <v>467</v>
      </c>
      <c r="I188" s="5"/>
      <c r="AJ188" s="85"/>
    </row>
    <row r="189" spans="2:36" ht="6.75" customHeight="1">
      <c r="B189" s="81"/>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J189" s="85"/>
    </row>
    <row r="190" spans="2:36" ht="6.75" customHeight="1">
      <c r="B190" s="81"/>
      <c r="AJ190" s="85"/>
    </row>
    <row r="191" spans="2:36" ht="27.75" customHeight="1">
      <c r="B191" s="81"/>
      <c r="C191" s="2" t="s">
        <v>510</v>
      </c>
      <c r="AJ191" s="85"/>
    </row>
    <row r="192" spans="2:36" ht="27.75" customHeight="1">
      <c r="B192" s="81"/>
      <c r="D192" s="121" t="s">
        <v>33</v>
      </c>
      <c r="E192" s="2" t="s">
        <v>511</v>
      </c>
      <c r="I192" s="5" t="s">
        <v>13</v>
      </c>
      <c r="J192" s="304"/>
      <c r="K192" s="304"/>
      <c r="L192" s="304"/>
      <c r="M192" s="304"/>
      <c r="N192" s="304"/>
      <c r="O192" s="304"/>
      <c r="P192" s="304"/>
      <c r="Q192" s="304"/>
      <c r="R192" s="304"/>
      <c r="S192" s="304"/>
      <c r="T192" s="304"/>
      <c r="U192" s="304"/>
      <c r="V192" s="304"/>
      <c r="W192" s="304"/>
      <c r="X192" s="304"/>
      <c r="Y192" s="304"/>
      <c r="Z192" s="304"/>
      <c r="AA192" s="304"/>
      <c r="AB192" s="304"/>
      <c r="AC192" s="304"/>
      <c r="AD192" s="304"/>
      <c r="AE192" s="304"/>
      <c r="AF192" s="304"/>
      <c r="AG192" s="304"/>
      <c r="AH192" s="2" t="s">
        <v>21</v>
      </c>
      <c r="AJ192" s="85"/>
    </row>
    <row r="193" spans="1:38" ht="27.75" customHeight="1">
      <c r="B193" s="81"/>
      <c r="D193" s="121" t="s">
        <v>33</v>
      </c>
      <c r="E193" s="2" t="s">
        <v>512</v>
      </c>
      <c r="I193" s="5" t="s">
        <v>13</v>
      </c>
      <c r="J193" s="304"/>
      <c r="K193" s="304"/>
      <c r="L193" s="304"/>
      <c r="M193" s="304"/>
      <c r="N193" s="304"/>
      <c r="O193" s="304"/>
      <c r="P193" s="304"/>
      <c r="Q193" s="304"/>
      <c r="R193" s="304"/>
      <c r="S193" s="304"/>
      <c r="T193" s="304"/>
      <c r="U193" s="304"/>
      <c r="V193" s="304"/>
      <c r="W193" s="304"/>
      <c r="X193" s="304"/>
      <c r="Y193" s="304"/>
      <c r="Z193" s="304"/>
      <c r="AA193" s="304"/>
      <c r="AB193" s="304"/>
      <c r="AC193" s="304"/>
      <c r="AD193" s="304"/>
      <c r="AE193" s="304"/>
      <c r="AF193" s="304"/>
      <c r="AG193" s="304"/>
      <c r="AH193" s="2" t="s">
        <v>21</v>
      </c>
      <c r="AJ193" s="85"/>
    </row>
    <row r="194" spans="1:38" ht="27.75" customHeight="1">
      <c r="B194" s="81"/>
      <c r="D194" s="121" t="s">
        <v>33</v>
      </c>
      <c r="E194" s="2" t="s">
        <v>513</v>
      </c>
      <c r="I194" s="5" t="s">
        <v>1006</v>
      </c>
      <c r="J194" s="121" t="s">
        <v>33</v>
      </c>
      <c r="K194" s="60" t="s">
        <v>1008</v>
      </c>
      <c r="L194" s="277"/>
      <c r="M194" s="277"/>
      <c r="N194" s="179"/>
      <c r="O194" s="179"/>
      <c r="P194" s="179"/>
      <c r="Q194" s="121" t="s">
        <v>33</v>
      </c>
      <c r="R194" s="60" t="s">
        <v>1009</v>
      </c>
      <c r="S194" s="277"/>
      <c r="T194" s="277"/>
      <c r="U194" s="277"/>
      <c r="V194" s="179"/>
      <c r="W194" s="179"/>
      <c r="X194" s="179"/>
      <c r="Y194" s="121" t="s">
        <v>33</v>
      </c>
      <c r="Z194" s="60" t="s">
        <v>1010</v>
      </c>
      <c r="AA194" s="179"/>
      <c r="AB194" s="179"/>
      <c r="AC194" s="179"/>
      <c r="AD194" s="179"/>
      <c r="AE194" s="179"/>
      <c r="AF194" s="179"/>
      <c r="AG194" s="179"/>
      <c r="AH194" s="2" t="s">
        <v>1007</v>
      </c>
      <c r="AJ194" s="85"/>
    </row>
    <row r="195" spans="1:38" ht="27.75" customHeight="1">
      <c r="B195" s="81"/>
      <c r="I195" s="5" t="s">
        <v>13</v>
      </c>
      <c r="J195" s="121" t="s">
        <v>33</v>
      </c>
      <c r="K195" s="60" t="s">
        <v>1011</v>
      </c>
      <c r="L195" s="172"/>
      <c r="M195" s="172"/>
      <c r="N195" s="172"/>
      <c r="O195" s="172"/>
      <c r="P195" s="172"/>
      <c r="Q195" s="121" t="s">
        <v>33</v>
      </c>
      <c r="R195" s="60" t="s">
        <v>1012</v>
      </c>
      <c r="S195" s="172"/>
      <c r="T195" s="172"/>
      <c r="U195" s="172"/>
      <c r="V195" s="172"/>
      <c r="W195" s="172"/>
      <c r="X195" s="172"/>
      <c r="Y195" s="172"/>
      <c r="Z195" s="172"/>
      <c r="AA195" s="172"/>
      <c r="AB195" s="172"/>
      <c r="AC195" s="172"/>
      <c r="AD195" s="172"/>
      <c r="AE195" s="172"/>
      <c r="AF195" s="172"/>
      <c r="AG195" s="172"/>
      <c r="AH195" s="2" t="s">
        <v>21</v>
      </c>
      <c r="AJ195" s="85"/>
    </row>
    <row r="196" spans="1:38" ht="6.75" customHeight="1">
      <c r="B196" s="81"/>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J196" s="85"/>
    </row>
    <row r="197" spans="1:38" ht="6.75" customHeight="1">
      <c r="B197" s="81"/>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J197" s="85"/>
    </row>
    <row r="198" spans="1:38" ht="27.75" customHeight="1">
      <c r="B198" s="81"/>
      <c r="C198" s="2" t="s">
        <v>500</v>
      </c>
      <c r="AJ198" s="85"/>
    </row>
    <row r="199" spans="1:38" ht="27.75" customHeight="1">
      <c r="A199" s="134" t="s">
        <v>200</v>
      </c>
      <c r="B199" s="135"/>
      <c r="D199" s="315"/>
      <c r="E199" s="315"/>
      <c r="F199" s="315"/>
      <c r="G199" s="315"/>
      <c r="H199" s="315"/>
      <c r="I199" s="315"/>
      <c r="J199" s="315"/>
      <c r="K199" s="315"/>
      <c r="L199" s="315"/>
      <c r="M199" s="315"/>
      <c r="N199" s="315"/>
      <c r="O199" s="315"/>
      <c r="P199" s="315"/>
      <c r="Q199" s="315"/>
      <c r="R199" s="315"/>
      <c r="S199" s="315"/>
      <c r="T199" s="315"/>
      <c r="U199" s="315"/>
      <c r="V199" s="315"/>
      <c r="W199" s="315"/>
      <c r="X199" s="315"/>
      <c r="Y199" s="315"/>
      <c r="Z199" s="315"/>
      <c r="AA199" s="315"/>
      <c r="AB199" s="315"/>
      <c r="AC199" s="315"/>
      <c r="AD199" s="315"/>
      <c r="AE199" s="315"/>
      <c r="AF199" s="315"/>
      <c r="AG199" s="315"/>
      <c r="AH199" s="315"/>
      <c r="AJ199" s="85"/>
    </row>
    <row r="200" spans="1:38" ht="30" customHeight="1">
      <c r="B200" s="81"/>
      <c r="D200" s="303">
        <f>J47</f>
        <v>0</v>
      </c>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c r="AA200" s="303"/>
      <c r="AB200" s="303"/>
      <c r="AC200" s="303"/>
      <c r="AD200" s="303"/>
      <c r="AE200" s="303"/>
      <c r="AF200" s="303"/>
      <c r="AG200" s="303"/>
      <c r="AH200" s="303"/>
      <c r="AJ200" s="85"/>
    </row>
    <row r="201" spans="1:38" ht="6.75" customHeight="1">
      <c r="B201" s="81"/>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J201" s="85"/>
    </row>
    <row r="202" spans="1:38" ht="6" customHeight="1">
      <c r="B202" s="81"/>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J202" s="85"/>
    </row>
    <row r="203" spans="1:38" ht="7.5" customHeight="1">
      <c r="B203" s="81"/>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row>
    <row r="204" spans="1:38" ht="27" customHeight="1">
      <c r="B204" s="81"/>
      <c r="D204" s="1"/>
      <c r="E204" s="1"/>
      <c r="F204" s="1"/>
      <c r="G204" s="1"/>
      <c r="H204" s="1"/>
      <c r="I204" s="1"/>
      <c r="J204" s="1"/>
      <c r="K204" s="1"/>
      <c r="L204" s="1"/>
      <c r="M204" s="1"/>
      <c r="N204" s="1"/>
      <c r="O204" s="1"/>
      <c r="P204" s="1"/>
      <c r="Q204" s="1"/>
      <c r="R204" s="1"/>
      <c r="S204" s="1" t="s">
        <v>239</v>
      </c>
      <c r="T204" s="1"/>
      <c r="U204" s="1"/>
      <c r="V204" s="1"/>
      <c r="W204" s="1"/>
      <c r="X204" s="1"/>
      <c r="Y204" s="1"/>
      <c r="Z204" s="1"/>
      <c r="AA204" s="1"/>
      <c r="AB204" s="1"/>
      <c r="AC204" s="1"/>
      <c r="AD204" s="1"/>
      <c r="AE204" s="1"/>
      <c r="AF204" s="1"/>
      <c r="AG204" s="1"/>
      <c r="AH204" s="1"/>
      <c r="AJ204" s="85"/>
      <c r="AL204" s="2" t="s">
        <v>427</v>
      </c>
    </row>
    <row r="205" spans="1:38" ht="27" customHeight="1">
      <c r="B205" s="81"/>
      <c r="C205" s="2" t="s">
        <v>63</v>
      </c>
      <c r="AJ205" s="85"/>
    </row>
    <row r="206" spans="1:38" ht="6.75" customHeight="1">
      <c r="B206" s="81"/>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J206" s="85"/>
    </row>
    <row r="207" spans="1:38" ht="6.75" customHeight="1">
      <c r="B207" s="81"/>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J207" s="85"/>
    </row>
    <row r="208" spans="1:38" ht="25.5">
      <c r="B208" s="81"/>
      <c r="C208" s="2" t="s">
        <v>240</v>
      </c>
      <c r="H208" s="312">
        <f>J45</f>
        <v>0</v>
      </c>
      <c r="I208" s="312"/>
      <c r="J208" s="312"/>
      <c r="K208" s="312"/>
      <c r="L208" s="312"/>
      <c r="M208" s="312"/>
      <c r="N208" s="312"/>
      <c r="O208" s="312"/>
      <c r="P208" s="312"/>
      <c r="Q208" s="312"/>
      <c r="R208" s="312"/>
      <c r="S208" s="312"/>
      <c r="T208" s="312"/>
      <c r="U208" s="312"/>
      <c r="V208" s="312"/>
      <c r="W208" s="312"/>
      <c r="X208" s="312"/>
      <c r="Y208" s="312"/>
      <c r="Z208" s="312"/>
      <c r="AA208" s="312"/>
      <c r="AB208" s="312"/>
      <c r="AC208" s="312"/>
      <c r="AD208" s="312"/>
      <c r="AE208" s="312"/>
      <c r="AF208" s="312"/>
      <c r="AG208" s="312"/>
      <c r="AH208" s="312"/>
      <c r="AJ208" s="85"/>
    </row>
    <row r="209" spans="2:36" ht="6.75" customHeight="1">
      <c r="B209" s="81"/>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J209" s="85"/>
    </row>
    <row r="210" spans="2:36" ht="6.75" customHeight="1">
      <c r="B210" s="81"/>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J210" s="85"/>
    </row>
    <row r="211" spans="2:36" ht="25.5">
      <c r="B211" s="81"/>
      <c r="C211" s="2" t="s">
        <v>241</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J211" s="85"/>
    </row>
    <row r="212" spans="2:36" ht="6.75" customHeight="1">
      <c r="B212" s="81"/>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J212" s="85"/>
    </row>
    <row r="213" spans="2:36" ht="6.75" customHeight="1">
      <c r="B213" s="81"/>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J213" s="85"/>
    </row>
    <row r="214" spans="2:36" ht="25.5">
      <c r="B214" s="81"/>
      <c r="C214" s="2" t="s">
        <v>64</v>
      </c>
      <c r="AJ214" s="85"/>
    </row>
    <row r="215" spans="2:36" ht="27" customHeight="1">
      <c r="B215" s="81"/>
      <c r="D215" s="121" t="s">
        <v>33</v>
      </c>
      <c r="E215" s="2" t="s">
        <v>242</v>
      </c>
      <c r="J215" s="5" t="s">
        <v>243</v>
      </c>
      <c r="K215" s="121" t="s">
        <v>33</v>
      </c>
      <c r="L215" s="2" t="s">
        <v>65</v>
      </c>
      <c r="Q215" s="121" t="s">
        <v>33</v>
      </c>
      <c r="R215" s="2" t="s">
        <v>66</v>
      </c>
      <c r="Y215" s="121" t="s">
        <v>33</v>
      </c>
      <c r="Z215" s="2" t="s">
        <v>67</v>
      </c>
      <c r="AJ215" s="85"/>
    </row>
    <row r="216" spans="2:36" ht="27" customHeight="1">
      <c r="B216" s="81"/>
      <c r="D216" s="121" t="s">
        <v>33</v>
      </c>
      <c r="E216" s="2" t="s">
        <v>68</v>
      </c>
      <c r="M216" s="121" t="s">
        <v>33</v>
      </c>
      <c r="N216" s="2" t="s">
        <v>69</v>
      </c>
      <c r="AJ216" s="85"/>
    </row>
    <row r="217" spans="2:36" ht="6.75" customHeight="1">
      <c r="B217" s="81"/>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J217" s="85"/>
    </row>
    <row r="218" spans="2:36" ht="6.75" customHeight="1">
      <c r="B218" s="81"/>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J218" s="85"/>
    </row>
    <row r="219" spans="2:36" ht="25.5">
      <c r="B219" s="81"/>
      <c r="C219" s="2" t="s">
        <v>244</v>
      </c>
      <c r="J219" s="121" t="s">
        <v>33</v>
      </c>
      <c r="K219" s="2" t="s">
        <v>245</v>
      </c>
      <c r="O219" s="121" t="s">
        <v>33</v>
      </c>
      <c r="P219" s="2" t="s">
        <v>70</v>
      </c>
      <c r="U219" s="121" t="s">
        <v>33</v>
      </c>
      <c r="V219" s="2" t="s">
        <v>71</v>
      </c>
      <c r="AJ219" s="85"/>
    </row>
    <row r="220" spans="2:36" ht="6.75" customHeight="1">
      <c r="B220" s="81"/>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J220" s="85"/>
    </row>
    <row r="221" spans="2:36" ht="6.75" customHeight="1">
      <c r="B221" s="81"/>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J221" s="85"/>
    </row>
    <row r="222" spans="2:36" ht="25.5">
      <c r="B222" s="81"/>
      <c r="C222" s="2" t="s">
        <v>246</v>
      </c>
      <c r="R222" s="23">
        <v>0</v>
      </c>
      <c r="S222" s="23"/>
      <c r="T222" s="23"/>
      <c r="U222" s="23"/>
      <c r="V222" s="23"/>
      <c r="W222" s="23"/>
      <c r="X222" s="23"/>
      <c r="Y222" s="23"/>
      <c r="Z222" s="23"/>
      <c r="AA222" s="23"/>
      <c r="AB222" s="23"/>
      <c r="AC222" s="23"/>
      <c r="AD222" s="23"/>
      <c r="AE222" s="23"/>
      <c r="AF222" s="23"/>
      <c r="AG222" s="23"/>
      <c r="AH222" s="23"/>
      <c r="AJ222" s="85"/>
    </row>
    <row r="223" spans="2:36" ht="27" customHeight="1">
      <c r="B223" s="81"/>
      <c r="D223" s="121" t="s">
        <v>33</v>
      </c>
      <c r="E223" s="2" t="s">
        <v>192</v>
      </c>
      <c r="F223" s="29"/>
      <c r="G223" s="29"/>
      <c r="H223" s="29"/>
      <c r="I223" s="29"/>
      <c r="J223" s="29"/>
      <c r="K223" s="121" t="s">
        <v>33</v>
      </c>
      <c r="L223" s="2" t="s">
        <v>406</v>
      </c>
      <c r="M223" s="29"/>
      <c r="N223" s="29"/>
      <c r="O223" s="73"/>
      <c r="P223" s="324"/>
      <c r="Q223" s="324"/>
      <c r="R223" s="4" t="s">
        <v>405</v>
      </c>
      <c r="S223" s="29"/>
      <c r="T223" s="121" t="s">
        <v>33</v>
      </c>
      <c r="U223" s="171" t="s">
        <v>647</v>
      </c>
      <c r="V223" s="172"/>
      <c r="W223" s="172"/>
      <c r="X223" s="172"/>
      <c r="Y223" s="172"/>
      <c r="Z223" s="172"/>
      <c r="AA223" s="172"/>
      <c r="AB223" s="172"/>
      <c r="AC223" s="172"/>
      <c r="AD223" s="311"/>
      <c r="AE223" s="311"/>
      <c r="AF223" s="311"/>
      <c r="AG223" s="311"/>
      <c r="AH223" s="311"/>
      <c r="AJ223" s="85"/>
    </row>
    <row r="224" spans="2:36" ht="27" customHeight="1">
      <c r="B224" s="81"/>
      <c r="D224" s="165" t="s">
        <v>33</v>
      </c>
      <c r="E224" s="305" t="s">
        <v>454</v>
      </c>
      <c r="F224" s="305"/>
      <c r="G224" s="305"/>
      <c r="H224" s="305"/>
      <c r="I224" s="305"/>
      <c r="J224" s="305"/>
      <c r="K224" s="304"/>
      <c r="L224" s="304"/>
      <c r="M224" s="304"/>
      <c r="N224" s="304"/>
      <c r="O224" s="304"/>
      <c r="P224" s="304"/>
      <c r="Q224" s="304"/>
      <c r="R224" s="304"/>
      <c r="S224" s="304"/>
      <c r="T224" s="304"/>
      <c r="U224" s="304"/>
      <c r="V224" s="304"/>
      <c r="W224" s="304"/>
      <c r="X224" s="304"/>
      <c r="Y224" s="304"/>
      <c r="Z224" s="304"/>
      <c r="AA224" s="304"/>
      <c r="AB224" s="304"/>
      <c r="AC224" s="304"/>
      <c r="AD224" s="304"/>
      <c r="AE224" s="304"/>
      <c r="AF224" s="304"/>
      <c r="AG224" s="304"/>
      <c r="AH224" s="304"/>
      <c r="AJ224" s="85"/>
    </row>
    <row r="225" spans="2:36" ht="27" customHeight="1">
      <c r="B225" s="81"/>
      <c r="D225" s="304"/>
      <c r="E225" s="304"/>
      <c r="F225" s="304"/>
      <c r="G225" s="304"/>
      <c r="H225" s="304"/>
      <c r="I225" s="304"/>
      <c r="J225" s="304"/>
      <c r="K225" s="304"/>
      <c r="L225" s="304"/>
      <c r="M225" s="304"/>
      <c r="N225" s="304"/>
      <c r="O225" s="304"/>
      <c r="P225" s="304"/>
      <c r="Q225" s="304"/>
      <c r="R225" s="304"/>
      <c r="S225" s="304"/>
      <c r="T225" s="304"/>
      <c r="U225" s="304"/>
      <c r="V225" s="304"/>
      <c r="W225" s="304"/>
      <c r="X225" s="304"/>
      <c r="Y225" s="304"/>
      <c r="Z225" s="304"/>
      <c r="AA225" s="304"/>
      <c r="AB225" s="304"/>
      <c r="AC225" s="304"/>
      <c r="AD225" s="304"/>
      <c r="AE225" s="304"/>
      <c r="AF225" s="304"/>
      <c r="AG225" s="304"/>
      <c r="AH225" s="304"/>
      <c r="AJ225" s="85"/>
    </row>
    <row r="226" spans="2:36" ht="6.75" customHeight="1">
      <c r="B226" s="81"/>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J226" s="85"/>
    </row>
    <row r="227" spans="2:36" ht="6.75" customHeight="1">
      <c r="B227" s="81"/>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J227" s="85"/>
    </row>
    <row r="228" spans="2:36" ht="25.5">
      <c r="B228" s="81"/>
      <c r="C228" s="2" t="s">
        <v>111</v>
      </c>
      <c r="AJ228" s="85"/>
    </row>
    <row r="229" spans="2:36" ht="27" customHeight="1">
      <c r="B229" s="81"/>
      <c r="D229" s="2" t="s">
        <v>247</v>
      </c>
      <c r="E229" s="24"/>
      <c r="J229" s="308"/>
      <c r="K229" s="308"/>
      <c r="L229" s="308"/>
      <c r="M229" s="308"/>
      <c r="N229" s="44" t="s">
        <v>36</v>
      </c>
      <c r="AJ229" s="85"/>
    </row>
    <row r="230" spans="2:36" ht="27" customHeight="1">
      <c r="B230" s="81"/>
      <c r="D230" s="2" t="s">
        <v>248</v>
      </c>
      <c r="H230" s="24"/>
      <c r="R230" s="308"/>
      <c r="S230" s="308"/>
      <c r="T230" s="308"/>
      <c r="U230" s="308"/>
      <c r="V230" s="44" t="s">
        <v>36</v>
      </c>
      <c r="AJ230" s="85"/>
    </row>
    <row r="231" spans="2:36" ht="6.75" customHeight="1">
      <c r="B231" s="81"/>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J231" s="85"/>
    </row>
    <row r="232" spans="2:36" ht="6.75" customHeight="1">
      <c r="B232" s="81"/>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J232" s="85"/>
    </row>
    <row r="233" spans="2:36" ht="25.5">
      <c r="B233" s="81"/>
      <c r="C233" s="2" t="s">
        <v>72</v>
      </c>
      <c r="AJ233" s="85"/>
    </row>
    <row r="234" spans="2:36" ht="27" customHeight="1">
      <c r="B234" s="81"/>
      <c r="C234" s="2" t="s">
        <v>249</v>
      </c>
      <c r="I234" s="5" t="s">
        <v>250</v>
      </c>
      <c r="J234" s="306"/>
      <c r="K234" s="306"/>
      <c r="L234" s="306"/>
      <c r="M234" s="306"/>
      <c r="N234" s="307" t="s">
        <v>251</v>
      </c>
      <c r="O234" s="307"/>
      <c r="P234" s="306"/>
      <c r="Q234" s="306"/>
      <c r="R234" s="306"/>
      <c r="S234" s="306"/>
      <c r="T234" s="307" t="s">
        <v>251</v>
      </c>
      <c r="U234" s="307"/>
      <c r="V234" s="306"/>
      <c r="W234" s="306"/>
      <c r="X234" s="306"/>
      <c r="Y234" s="306"/>
      <c r="Z234" s="307" t="s">
        <v>251</v>
      </c>
      <c r="AA234" s="307"/>
      <c r="AB234" s="306"/>
      <c r="AC234" s="306"/>
      <c r="AD234" s="306"/>
      <c r="AE234" s="306"/>
      <c r="AF234" s="2" t="s">
        <v>252</v>
      </c>
      <c r="AH234" s="1"/>
      <c r="AJ234" s="85"/>
    </row>
    <row r="235" spans="2:36" ht="27" customHeight="1">
      <c r="B235" s="81"/>
      <c r="I235" s="5" t="s">
        <v>253</v>
      </c>
      <c r="J235" s="306"/>
      <c r="K235" s="306"/>
      <c r="L235" s="306"/>
      <c r="M235" s="306"/>
      <c r="N235" s="307" t="s">
        <v>251</v>
      </c>
      <c r="O235" s="307"/>
      <c r="P235" s="306"/>
      <c r="Q235" s="306"/>
      <c r="R235" s="306"/>
      <c r="S235" s="306"/>
      <c r="T235" s="307" t="s">
        <v>251</v>
      </c>
      <c r="U235" s="307"/>
      <c r="V235" s="306"/>
      <c r="W235" s="306"/>
      <c r="X235" s="306"/>
      <c r="Y235" s="306"/>
      <c r="Z235" s="307" t="s">
        <v>251</v>
      </c>
      <c r="AA235" s="307"/>
      <c r="AB235" s="306"/>
      <c r="AC235" s="306"/>
      <c r="AD235" s="306"/>
      <c r="AE235" s="306"/>
      <c r="AF235" s="2" t="s">
        <v>252</v>
      </c>
      <c r="AG235" s="1"/>
      <c r="AH235" s="1"/>
      <c r="AJ235" s="85"/>
    </row>
    <row r="236" spans="2:36" ht="27" customHeight="1">
      <c r="B236" s="81"/>
      <c r="C236" s="2" t="s">
        <v>254</v>
      </c>
      <c r="I236" s="5" t="s">
        <v>255</v>
      </c>
      <c r="J236" s="313"/>
      <c r="K236" s="313"/>
      <c r="L236" s="313"/>
      <c r="M236" s="313"/>
      <c r="N236" s="313"/>
      <c r="O236" s="25" t="s">
        <v>256</v>
      </c>
      <c r="P236" s="313"/>
      <c r="Q236" s="313"/>
      <c r="R236" s="313"/>
      <c r="S236" s="313"/>
      <c r="T236" s="313"/>
      <c r="U236" s="25" t="s">
        <v>256</v>
      </c>
      <c r="V236" s="313"/>
      <c r="W236" s="313"/>
      <c r="X236" s="313"/>
      <c r="Y236" s="313"/>
      <c r="Z236" s="313"/>
      <c r="AA236" s="25" t="s">
        <v>256</v>
      </c>
      <c r="AB236" s="313"/>
      <c r="AC236" s="313"/>
      <c r="AD236" s="313"/>
      <c r="AE236" s="313"/>
      <c r="AF236" s="313"/>
      <c r="AG236" s="25" t="s">
        <v>257</v>
      </c>
      <c r="AH236" s="4"/>
      <c r="AI236" s="26"/>
      <c r="AJ236" s="85"/>
    </row>
    <row r="237" spans="2:36" ht="27" customHeight="1">
      <c r="B237" s="81"/>
      <c r="C237" s="2" t="s">
        <v>258</v>
      </c>
      <c r="AJ237" s="85"/>
    </row>
    <row r="238" spans="2:36" ht="27" customHeight="1">
      <c r="B238" s="81"/>
      <c r="I238" s="5" t="s">
        <v>255</v>
      </c>
      <c r="J238" s="309"/>
      <c r="K238" s="309"/>
      <c r="L238" s="309"/>
      <c r="M238" s="309"/>
      <c r="N238" s="307" t="s">
        <v>259</v>
      </c>
      <c r="O238" s="307"/>
      <c r="P238" s="309"/>
      <c r="Q238" s="309"/>
      <c r="R238" s="309"/>
      <c r="S238" s="309"/>
      <c r="T238" s="307" t="s">
        <v>259</v>
      </c>
      <c r="U238" s="307"/>
      <c r="V238" s="309"/>
      <c r="W238" s="309"/>
      <c r="X238" s="309"/>
      <c r="Y238" s="309"/>
      <c r="Z238" s="307" t="s">
        <v>259</v>
      </c>
      <c r="AA238" s="307"/>
      <c r="AB238" s="309"/>
      <c r="AC238" s="309"/>
      <c r="AD238" s="309"/>
      <c r="AE238" s="309"/>
      <c r="AF238" s="2" t="s">
        <v>260</v>
      </c>
      <c r="AG238" s="1"/>
      <c r="AH238" s="1"/>
      <c r="AJ238" s="85"/>
    </row>
    <row r="239" spans="2:36" ht="27" customHeight="1">
      <c r="B239" s="81"/>
      <c r="C239" s="2" t="s">
        <v>542</v>
      </c>
      <c r="AJ239" s="85"/>
    </row>
    <row r="240" spans="2:36" ht="27" customHeight="1">
      <c r="B240" s="81"/>
      <c r="I240" s="5" t="s">
        <v>255</v>
      </c>
      <c r="J240" s="309"/>
      <c r="K240" s="309"/>
      <c r="L240" s="309"/>
      <c r="M240" s="309"/>
      <c r="N240" s="307" t="s">
        <v>259</v>
      </c>
      <c r="O240" s="307"/>
      <c r="P240" s="309"/>
      <c r="Q240" s="309"/>
      <c r="R240" s="309"/>
      <c r="S240" s="309"/>
      <c r="T240" s="307" t="s">
        <v>259</v>
      </c>
      <c r="U240" s="307"/>
      <c r="V240" s="309"/>
      <c r="W240" s="309"/>
      <c r="X240" s="309"/>
      <c r="Y240" s="309"/>
      <c r="Z240" s="307" t="s">
        <v>259</v>
      </c>
      <c r="AA240" s="307"/>
      <c r="AB240" s="309"/>
      <c r="AC240" s="309"/>
      <c r="AD240" s="309"/>
      <c r="AE240" s="309"/>
      <c r="AF240" s="2" t="s">
        <v>260</v>
      </c>
      <c r="AG240" s="1"/>
      <c r="AH240" s="1"/>
      <c r="AJ240" s="85"/>
    </row>
    <row r="241" spans="2:36" ht="27" customHeight="1">
      <c r="B241" s="81"/>
      <c r="C241" s="2" t="s">
        <v>261</v>
      </c>
      <c r="L241" s="27" t="s">
        <v>262</v>
      </c>
      <c r="M241" s="5"/>
      <c r="N241" s="300" t="str">
        <f>IF(J234="","",J234+P234+V234+AB234)</f>
        <v/>
      </c>
      <c r="O241" s="300"/>
      <c r="P241" s="300"/>
      <c r="Q241" s="300"/>
      <c r="R241" s="4" t="s">
        <v>263</v>
      </c>
      <c r="S241" s="4"/>
      <c r="T241" s="4"/>
      <c r="AJ241" s="85"/>
    </row>
    <row r="242" spans="2:36" ht="27" customHeight="1">
      <c r="B242" s="81"/>
      <c r="L242" s="27" t="s">
        <v>264</v>
      </c>
      <c r="M242" s="5"/>
      <c r="N242" s="361" t="str">
        <f>IF(J235="","",J235+P235+V235+AB235)</f>
        <v/>
      </c>
      <c r="O242" s="361"/>
      <c r="P242" s="361"/>
      <c r="Q242" s="361"/>
      <c r="R242" s="4" t="s">
        <v>263</v>
      </c>
      <c r="S242" s="4"/>
      <c r="T242" s="4"/>
      <c r="AJ242" s="85"/>
    </row>
    <row r="243" spans="2:36" ht="27" customHeight="1">
      <c r="B243" s="81"/>
      <c r="C243" s="2" t="s">
        <v>265</v>
      </c>
      <c r="Y243" s="309"/>
      <c r="Z243" s="309"/>
      <c r="AA243" s="309"/>
      <c r="AB243" s="309"/>
      <c r="AC243" s="2" t="s">
        <v>73</v>
      </c>
      <c r="AJ243" s="85"/>
    </row>
    <row r="244" spans="2:36" ht="27" customHeight="1">
      <c r="B244" s="81"/>
      <c r="C244" s="2" t="s">
        <v>507</v>
      </c>
      <c r="Y244" s="360"/>
      <c r="Z244" s="360"/>
      <c r="AA244" s="360"/>
      <c r="AB244" s="360"/>
      <c r="AC244" s="2" t="s">
        <v>73</v>
      </c>
      <c r="AJ244" s="85"/>
    </row>
    <row r="245" spans="2:36" ht="27" customHeight="1">
      <c r="B245" s="81"/>
      <c r="C245" s="2" t="s">
        <v>266</v>
      </c>
      <c r="I245" s="316"/>
      <c r="J245" s="316"/>
      <c r="K245" s="316"/>
      <c r="L245" s="316"/>
      <c r="M245" s="316"/>
      <c r="N245" s="316"/>
      <c r="O245" s="316"/>
      <c r="P245" s="316"/>
      <c r="Q245" s="316"/>
      <c r="R245" s="316"/>
      <c r="S245" s="316"/>
      <c r="T245" s="316"/>
      <c r="U245" s="316"/>
      <c r="V245" s="316"/>
      <c r="W245" s="316"/>
      <c r="X245" s="316"/>
      <c r="Y245" s="316"/>
      <c r="Z245" s="316"/>
      <c r="AA245" s="316"/>
      <c r="AB245" s="316"/>
      <c r="AC245" s="316"/>
      <c r="AD245" s="316"/>
      <c r="AE245" s="316"/>
      <c r="AF245" s="316"/>
      <c r="AG245" s="316"/>
      <c r="AH245" s="316"/>
      <c r="AJ245" s="85"/>
    </row>
    <row r="246" spans="2:36" ht="27" customHeight="1">
      <c r="B246" s="81"/>
      <c r="I246" s="316"/>
      <c r="J246" s="316"/>
      <c r="K246" s="316"/>
      <c r="L246" s="316"/>
      <c r="M246" s="316"/>
      <c r="N246" s="316"/>
      <c r="O246" s="316"/>
      <c r="P246" s="316"/>
      <c r="Q246" s="316"/>
      <c r="R246" s="316"/>
      <c r="S246" s="316"/>
      <c r="T246" s="316"/>
      <c r="U246" s="316"/>
      <c r="V246" s="316"/>
      <c r="W246" s="316"/>
      <c r="X246" s="316"/>
      <c r="Y246" s="316"/>
      <c r="Z246" s="316"/>
      <c r="AA246" s="316"/>
      <c r="AB246" s="316"/>
      <c r="AC246" s="316"/>
      <c r="AD246" s="316"/>
      <c r="AE246" s="316"/>
      <c r="AF246" s="316"/>
      <c r="AG246" s="316"/>
      <c r="AH246" s="316"/>
      <c r="AJ246" s="85"/>
    </row>
    <row r="247" spans="2:36" ht="6.75" customHeight="1">
      <c r="B247" s="81"/>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J247" s="85"/>
    </row>
    <row r="248" spans="2:36" ht="6.75" customHeight="1">
      <c r="B248" s="81"/>
      <c r="C248" s="16"/>
      <c r="D248" s="16"/>
      <c r="E248" s="16"/>
      <c r="F248" s="16"/>
      <c r="G248" s="16"/>
      <c r="H248" s="16"/>
      <c r="I248" s="16"/>
      <c r="J248" s="326" t="s">
        <v>267</v>
      </c>
      <c r="K248" s="326"/>
      <c r="L248" s="326"/>
      <c r="M248" s="326"/>
      <c r="N248" s="16"/>
      <c r="O248" s="365" t="s">
        <v>268</v>
      </c>
      <c r="P248" s="365"/>
      <c r="Q248" s="365"/>
      <c r="R248" s="365"/>
      <c r="S248" s="16"/>
      <c r="T248" s="16"/>
      <c r="U248" s="16"/>
      <c r="V248" s="16"/>
      <c r="W248" s="16"/>
      <c r="X248" s="16"/>
      <c r="Y248" s="16"/>
      <c r="Z248" s="16"/>
      <c r="AA248" s="16"/>
      <c r="AB248" s="16"/>
      <c r="AC248" s="16"/>
      <c r="AD248" s="16"/>
      <c r="AE248" s="16"/>
      <c r="AF248" s="16"/>
      <c r="AG248" s="16"/>
      <c r="AH248" s="16"/>
      <c r="AJ248" s="85"/>
    </row>
    <row r="249" spans="2:36" ht="15" customHeight="1">
      <c r="B249" s="81"/>
      <c r="J249" s="327"/>
      <c r="K249" s="327"/>
      <c r="L249" s="327"/>
      <c r="M249" s="327"/>
      <c r="O249" s="366"/>
      <c r="P249" s="366"/>
      <c r="Q249" s="366"/>
      <c r="R249" s="366"/>
      <c r="AJ249" s="85"/>
    </row>
    <row r="250" spans="2:36" ht="25.5">
      <c r="B250" s="81"/>
      <c r="C250" s="2" t="s">
        <v>269</v>
      </c>
      <c r="I250" s="5" t="s">
        <v>270</v>
      </c>
      <c r="J250" s="325"/>
      <c r="K250" s="325"/>
      <c r="L250" s="325"/>
      <c r="M250" s="325"/>
      <c r="N250" s="2" t="s">
        <v>257</v>
      </c>
      <c r="O250" s="313"/>
      <c r="P250" s="313"/>
      <c r="Q250" s="313"/>
      <c r="R250" s="313"/>
      <c r="S250" s="313"/>
      <c r="T250" s="313"/>
      <c r="U250" s="313"/>
      <c r="V250" s="313"/>
      <c r="W250" s="313"/>
      <c r="X250" s="313"/>
      <c r="Y250" s="313"/>
      <c r="Z250" s="313"/>
      <c r="AA250" s="313"/>
      <c r="AB250" s="313"/>
      <c r="AC250" s="313"/>
      <c r="AD250" s="313"/>
      <c r="AE250" s="313"/>
      <c r="AF250" s="313"/>
      <c r="AG250" s="313"/>
      <c r="AH250" s="313"/>
      <c r="AJ250" s="85"/>
    </row>
    <row r="251" spans="2:36" ht="6.75" customHeight="1">
      <c r="B251" s="81"/>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J251" s="85"/>
    </row>
    <row r="252" spans="2:36" ht="6.75" customHeight="1">
      <c r="B252" s="81"/>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J252" s="85"/>
    </row>
    <row r="253" spans="2:36" ht="25.5">
      <c r="B253" s="81"/>
      <c r="C253" s="2" t="s">
        <v>74</v>
      </c>
      <c r="I253" s="4"/>
      <c r="J253" s="4"/>
      <c r="K253" s="28"/>
      <c r="L253" s="28"/>
      <c r="M253" s="28"/>
      <c r="N253" s="4"/>
      <c r="O253" s="29"/>
      <c r="P253" s="29"/>
      <c r="Q253" s="29"/>
      <c r="R253" s="29"/>
      <c r="S253" s="29"/>
      <c r="T253" s="29"/>
      <c r="U253" s="29"/>
      <c r="V253" s="29"/>
      <c r="W253" s="29"/>
      <c r="X253" s="29"/>
      <c r="Y253" s="29"/>
      <c r="Z253" s="29"/>
      <c r="AA253" s="29"/>
      <c r="AB253" s="29"/>
      <c r="AC253" s="29"/>
      <c r="AD253" s="29"/>
      <c r="AE253" s="29"/>
      <c r="AF253" s="29"/>
      <c r="AG253" s="29"/>
      <c r="AH253" s="29"/>
      <c r="AJ253" s="85"/>
    </row>
    <row r="254" spans="2:36" ht="27" customHeight="1">
      <c r="B254" s="81"/>
      <c r="D254" s="121" t="s">
        <v>33</v>
      </c>
      <c r="E254" s="2" t="s">
        <v>44</v>
      </c>
      <c r="G254" s="121" t="s">
        <v>33</v>
      </c>
      <c r="H254" s="2" t="s">
        <v>45</v>
      </c>
      <c r="J254" s="121" t="s">
        <v>33</v>
      </c>
      <c r="K254" s="2" t="s">
        <v>46</v>
      </c>
      <c r="M254" s="121" t="s">
        <v>33</v>
      </c>
      <c r="N254" s="2" t="s">
        <v>47</v>
      </c>
      <c r="P254" s="121" t="s">
        <v>33</v>
      </c>
      <c r="Q254" s="2" t="s">
        <v>48</v>
      </c>
      <c r="U254" s="121" t="s">
        <v>33</v>
      </c>
      <c r="V254" s="2" t="s">
        <v>49</v>
      </c>
      <c r="AA254" s="121" t="s">
        <v>33</v>
      </c>
      <c r="AB254" s="2" t="s">
        <v>50</v>
      </c>
      <c r="AJ254" s="85"/>
    </row>
    <row r="255" spans="2:36" ht="6.75" customHeight="1">
      <c r="B255" s="81"/>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J255" s="85"/>
    </row>
    <row r="256" spans="2:36" ht="6.75" customHeight="1">
      <c r="B256" s="81"/>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J256" s="85"/>
    </row>
    <row r="257" spans="2:36" ht="25.5">
      <c r="B257" s="81"/>
      <c r="C257" s="2" t="s">
        <v>271</v>
      </c>
      <c r="N257" s="5" t="s">
        <v>272</v>
      </c>
      <c r="O257" s="302" t="s">
        <v>273</v>
      </c>
      <c r="P257" s="302"/>
      <c r="Q257" s="302"/>
      <c r="R257" s="302"/>
      <c r="S257" s="302"/>
      <c r="T257" s="2" t="s">
        <v>274</v>
      </c>
      <c r="U257" s="5" t="s">
        <v>272</v>
      </c>
      <c r="V257" s="301" t="s">
        <v>61</v>
      </c>
      <c r="W257" s="301"/>
      <c r="X257" s="301"/>
      <c r="Y257" s="301"/>
      <c r="Z257" s="301"/>
      <c r="AA257" s="2" t="s">
        <v>274</v>
      </c>
      <c r="AB257" s="5" t="s">
        <v>272</v>
      </c>
      <c r="AC257" s="302" t="s">
        <v>275</v>
      </c>
      <c r="AD257" s="302"/>
      <c r="AE257" s="302"/>
      <c r="AF257" s="302"/>
      <c r="AG257" s="302"/>
      <c r="AH257" s="2" t="s">
        <v>274</v>
      </c>
      <c r="AJ257" s="85"/>
    </row>
    <row r="258" spans="2:36" ht="27" customHeight="1">
      <c r="B258" s="81"/>
      <c r="D258" s="2" t="s">
        <v>678</v>
      </c>
      <c r="N258" s="5" t="s">
        <v>272</v>
      </c>
      <c r="O258" s="309"/>
      <c r="P258" s="309"/>
      <c r="Q258" s="309"/>
      <c r="R258" s="309"/>
      <c r="S258" s="2" t="s">
        <v>263</v>
      </c>
      <c r="T258" s="2" t="s">
        <v>274</v>
      </c>
      <c r="U258" s="5" t="s">
        <v>272</v>
      </c>
      <c r="V258" s="309"/>
      <c r="W258" s="309"/>
      <c r="X258" s="309"/>
      <c r="Y258" s="309"/>
      <c r="Z258" s="2" t="s">
        <v>263</v>
      </c>
      <c r="AA258" s="2" t="s">
        <v>274</v>
      </c>
      <c r="AB258" s="5" t="s">
        <v>272</v>
      </c>
      <c r="AC258" s="310" t="str">
        <f>IF(O258="","",O258+V258)</f>
        <v/>
      </c>
      <c r="AD258" s="310"/>
      <c r="AE258" s="310"/>
      <c r="AF258" s="310"/>
      <c r="AG258" s="2" t="s">
        <v>263</v>
      </c>
      <c r="AH258" s="2" t="s">
        <v>274</v>
      </c>
      <c r="AJ258" s="85"/>
    </row>
    <row r="259" spans="2:36" ht="27" customHeight="1">
      <c r="B259" s="81"/>
      <c r="D259" s="76" t="s">
        <v>679</v>
      </c>
      <c r="P259" s="24"/>
      <c r="Q259" s="24"/>
      <c r="R259" s="24"/>
      <c r="S259" s="24"/>
      <c r="T259" s="24"/>
      <c r="W259" s="24"/>
      <c r="X259" s="24"/>
      <c r="Y259" s="24"/>
      <c r="Z259" s="24"/>
      <c r="AA259" s="24"/>
      <c r="AB259" s="5"/>
      <c r="AC259" s="137"/>
      <c r="AD259" s="137"/>
      <c r="AE259" s="137"/>
      <c r="AF259" s="137"/>
      <c r="AJ259" s="85"/>
    </row>
    <row r="260" spans="2:36" ht="27" customHeight="1">
      <c r="B260" s="81"/>
      <c r="N260" s="5" t="s">
        <v>1</v>
      </c>
      <c r="O260" s="309"/>
      <c r="P260" s="309"/>
      <c r="Q260" s="309"/>
      <c r="R260" s="309"/>
      <c r="S260" s="2" t="s">
        <v>22</v>
      </c>
      <c r="T260" s="2" t="s">
        <v>3</v>
      </c>
      <c r="U260" s="5" t="s">
        <v>1</v>
      </c>
      <c r="V260" s="309"/>
      <c r="W260" s="309"/>
      <c r="X260" s="309"/>
      <c r="Y260" s="309"/>
      <c r="Z260" s="2" t="s">
        <v>22</v>
      </c>
      <c r="AA260" s="2" t="s">
        <v>3</v>
      </c>
      <c r="AB260" s="5" t="s">
        <v>1</v>
      </c>
      <c r="AC260" s="310" t="str">
        <f>IF(O260="","",O260+V260)</f>
        <v/>
      </c>
      <c r="AD260" s="310"/>
      <c r="AE260" s="310"/>
      <c r="AF260" s="310"/>
      <c r="AG260" s="2" t="s">
        <v>22</v>
      </c>
      <c r="AH260" s="2" t="s">
        <v>3</v>
      </c>
      <c r="AJ260" s="85"/>
    </row>
    <row r="261" spans="2:36" ht="27" customHeight="1">
      <c r="B261" s="81"/>
      <c r="D261" s="2" t="s">
        <v>680</v>
      </c>
      <c r="P261" s="24"/>
      <c r="Q261" s="24"/>
      <c r="R261" s="24"/>
      <c r="S261" s="24"/>
      <c r="T261" s="24"/>
      <c r="U261" s="24"/>
      <c r="V261" s="24"/>
      <c r="W261" s="309"/>
      <c r="X261" s="309"/>
      <c r="Y261" s="309"/>
      <c r="Z261" s="309"/>
      <c r="AA261" s="2" t="s">
        <v>73</v>
      </c>
      <c r="AJ261" s="85"/>
    </row>
    <row r="262" spans="2:36" ht="6.75" customHeight="1">
      <c r="B262" s="81"/>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J262" s="85"/>
    </row>
    <row r="263" spans="2:36" ht="6.75" customHeight="1">
      <c r="B263" s="81"/>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J263" s="85"/>
    </row>
    <row r="264" spans="2:36" ht="25.5">
      <c r="B264" s="81"/>
      <c r="C264" s="2" t="s">
        <v>75</v>
      </c>
      <c r="N264" s="5" t="s">
        <v>272</v>
      </c>
      <c r="O264" s="302" t="s">
        <v>273</v>
      </c>
      <c r="P264" s="302"/>
      <c r="Q264" s="302"/>
      <c r="R264" s="302"/>
      <c r="S264" s="30"/>
      <c r="T264" s="2" t="s">
        <v>274</v>
      </c>
      <c r="U264" s="5" t="s">
        <v>272</v>
      </c>
      <c r="V264" s="301" t="s">
        <v>61</v>
      </c>
      <c r="W264" s="301"/>
      <c r="X264" s="301"/>
      <c r="Y264" s="301"/>
      <c r="Z264" s="301"/>
      <c r="AA264" s="2" t="s">
        <v>274</v>
      </c>
      <c r="AB264" s="5" t="s">
        <v>272</v>
      </c>
      <c r="AC264" s="302" t="s">
        <v>275</v>
      </c>
      <c r="AD264" s="302"/>
      <c r="AE264" s="302"/>
      <c r="AF264" s="302"/>
      <c r="AG264" s="30"/>
      <c r="AH264" s="2" t="s">
        <v>274</v>
      </c>
      <c r="AJ264" s="85"/>
    </row>
    <row r="265" spans="2:36" ht="27" customHeight="1">
      <c r="B265" s="81"/>
      <c r="D265" s="2" t="s">
        <v>276</v>
      </c>
      <c r="G265" s="24"/>
      <c r="J265" s="24"/>
      <c r="K265" s="24"/>
      <c r="L265" s="24"/>
      <c r="M265" s="24"/>
      <c r="N265" s="5" t="s">
        <v>272</v>
      </c>
      <c r="O265" s="310" t="str">
        <f>IF(O53="","",O53)</f>
        <v/>
      </c>
      <c r="P265" s="310"/>
      <c r="Q265" s="310"/>
      <c r="R265" s="310"/>
      <c r="S265" s="2" t="s">
        <v>263</v>
      </c>
      <c r="T265" s="2" t="s">
        <v>274</v>
      </c>
      <c r="U265" s="5" t="s">
        <v>272</v>
      </c>
      <c r="V265" s="310" t="str">
        <f>IF(O55="","",O55)</f>
        <v/>
      </c>
      <c r="W265" s="310"/>
      <c r="X265" s="310"/>
      <c r="Y265" s="310"/>
      <c r="Z265" s="2" t="s">
        <v>263</v>
      </c>
      <c r="AA265" s="2" t="s">
        <v>274</v>
      </c>
      <c r="AB265" s="5" t="s">
        <v>272</v>
      </c>
      <c r="AC265" s="310" t="str">
        <f>IF(O57="","",O57)</f>
        <v/>
      </c>
      <c r="AD265" s="310"/>
      <c r="AE265" s="310"/>
      <c r="AF265" s="310"/>
      <c r="AG265" s="2" t="s">
        <v>263</v>
      </c>
      <c r="AH265" s="2" t="s">
        <v>274</v>
      </c>
      <c r="AJ265" s="85"/>
    </row>
    <row r="266" spans="2:36" ht="27" customHeight="1">
      <c r="B266" s="81"/>
      <c r="D266" s="2" t="s">
        <v>514</v>
      </c>
      <c r="N266" s="5"/>
      <c r="O266" s="42"/>
      <c r="P266" s="42"/>
      <c r="Q266" s="42"/>
      <c r="R266" s="42"/>
      <c r="U266" s="5"/>
      <c r="V266" s="42"/>
      <c r="W266" s="42"/>
      <c r="X266" s="42"/>
      <c r="Y266" s="42"/>
      <c r="AB266" s="5"/>
      <c r="AC266" s="42"/>
      <c r="AD266" s="42"/>
      <c r="AE266" s="42"/>
      <c r="AF266" s="42"/>
      <c r="AJ266" s="85"/>
    </row>
    <row r="267" spans="2:36" ht="27" customHeight="1">
      <c r="B267" s="81"/>
      <c r="N267" s="5" t="s">
        <v>1</v>
      </c>
      <c r="O267" s="309"/>
      <c r="P267" s="309"/>
      <c r="Q267" s="309"/>
      <c r="R267" s="309"/>
      <c r="S267" s="2" t="s">
        <v>22</v>
      </c>
      <c r="T267" s="2" t="s">
        <v>3</v>
      </c>
      <c r="U267" s="5" t="s">
        <v>1</v>
      </c>
      <c r="V267" s="309"/>
      <c r="W267" s="309"/>
      <c r="X267" s="309"/>
      <c r="Y267" s="309"/>
      <c r="Z267" s="2" t="s">
        <v>22</v>
      </c>
      <c r="AA267" s="2" t="s">
        <v>3</v>
      </c>
      <c r="AB267" s="5" t="s">
        <v>1</v>
      </c>
      <c r="AC267" s="310" t="str">
        <f>IF(O267="","",O267+V267)</f>
        <v/>
      </c>
      <c r="AD267" s="310"/>
      <c r="AE267" s="310"/>
      <c r="AF267" s="310"/>
      <c r="AG267" s="2" t="s">
        <v>22</v>
      </c>
      <c r="AH267" s="2" t="s">
        <v>3</v>
      </c>
      <c r="AJ267" s="85"/>
    </row>
    <row r="268" spans="2:36" ht="27" customHeight="1">
      <c r="B268" s="81"/>
      <c r="D268" s="2" t="s">
        <v>463</v>
      </c>
      <c r="N268" s="5"/>
      <c r="O268" s="32"/>
      <c r="P268" s="32"/>
      <c r="Q268" s="32"/>
      <c r="R268" s="32"/>
      <c r="U268" s="5"/>
      <c r="V268" s="32"/>
      <c r="W268" s="32"/>
      <c r="X268" s="32"/>
      <c r="Y268" s="32"/>
      <c r="AB268" s="5"/>
      <c r="AC268" s="32"/>
      <c r="AD268" s="32"/>
      <c r="AE268" s="32"/>
      <c r="AF268" s="32"/>
      <c r="AJ268" s="85"/>
    </row>
    <row r="269" spans="2:36" ht="27" customHeight="1">
      <c r="B269" s="81"/>
      <c r="N269" s="5" t="s">
        <v>1</v>
      </c>
      <c r="O269" s="309"/>
      <c r="P269" s="309"/>
      <c r="Q269" s="309"/>
      <c r="R269" s="309"/>
      <c r="S269" s="2" t="s">
        <v>22</v>
      </c>
      <c r="T269" s="2" t="s">
        <v>3</v>
      </c>
      <c r="U269" s="5" t="s">
        <v>1</v>
      </c>
      <c r="V269" s="309"/>
      <c r="W269" s="309"/>
      <c r="X269" s="309"/>
      <c r="Y269" s="309"/>
      <c r="Z269" s="2" t="s">
        <v>22</v>
      </c>
      <c r="AA269" s="2" t="s">
        <v>3</v>
      </c>
      <c r="AB269" s="5" t="s">
        <v>1</v>
      </c>
      <c r="AC269" s="310" t="str">
        <f>IF(O269="","",O269+V269)</f>
        <v/>
      </c>
      <c r="AD269" s="310"/>
      <c r="AE269" s="310"/>
      <c r="AF269" s="310"/>
      <c r="AG269" s="2" t="s">
        <v>22</v>
      </c>
      <c r="AH269" s="2" t="s">
        <v>3</v>
      </c>
      <c r="AJ269" s="85"/>
    </row>
    <row r="270" spans="2:36" ht="27" customHeight="1">
      <c r="B270" s="81"/>
      <c r="D270" s="2" t="s">
        <v>515</v>
      </c>
      <c r="N270" s="5"/>
      <c r="O270" s="32"/>
      <c r="P270" s="32"/>
      <c r="Q270" s="32"/>
      <c r="R270" s="32"/>
      <c r="U270" s="5"/>
      <c r="V270" s="32"/>
      <c r="W270" s="32"/>
      <c r="X270" s="32"/>
      <c r="Y270" s="32"/>
      <c r="AB270" s="5"/>
      <c r="AC270" s="32"/>
      <c r="AD270" s="32"/>
      <c r="AE270" s="32"/>
      <c r="AF270" s="32"/>
      <c r="AJ270" s="85"/>
    </row>
    <row r="271" spans="2:36" ht="27" customHeight="1">
      <c r="B271" s="81"/>
      <c r="N271" s="5" t="s">
        <v>272</v>
      </c>
      <c r="O271" s="309"/>
      <c r="P271" s="309"/>
      <c r="Q271" s="309"/>
      <c r="R271" s="309"/>
      <c r="S271" s="2" t="s">
        <v>263</v>
      </c>
      <c r="T271" s="2" t="s">
        <v>274</v>
      </c>
      <c r="U271" s="5" t="s">
        <v>272</v>
      </c>
      <c r="V271" s="309"/>
      <c r="W271" s="309"/>
      <c r="X271" s="309"/>
      <c r="Y271" s="309"/>
      <c r="Z271" s="2" t="s">
        <v>263</v>
      </c>
      <c r="AA271" s="2" t="s">
        <v>274</v>
      </c>
      <c r="AB271" s="5" t="s">
        <v>272</v>
      </c>
      <c r="AC271" s="310" t="str">
        <f>IF(O271="","",O271+V271)</f>
        <v/>
      </c>
      <c r="AD271" s="310"/>
      <c r="AE271" s="310"/>
      <c r="AF271" s="310"/>
      <c r="AG271" s="2" t="s">
        <v>263</v>
      </c>
      <c r="AH271" s="2" t="s">
        <v>274</v>
      </c>
      <c r="AJ271" s="85"/>
    </row>
    <row r="272" spans="2:36" ht="27" customHeight="1">
      <c r="B272" s="81"/>
      <c r="D272" s="2" t="s">
        <v>671</v>
      </c>
      <c r="N272" s="5" t="s">
        <v>1</v>
      </c>
      <c r="O272" s="309"/>
      <c r="P272" s="309"/>
      <c r="Q272" s="309"/>
      <c r="R272" s="309"/>
      <c r="S272" s="2" t="s">
        <v>22</v>
      </c>
      <c r="T272" s="2" t="s">
        <v>3</v>
      </c>
      <c r="U272" s="5" t="s">
        <v>1</v>
      </c>
      <c r="V272" s="309"/>
      <c r="W272" s="309"/>
      <c r="X272" s="309"/>
      <c r="Y272" s="309"/>
      <c r="Z272" s="2" t="s">
        <v>22</v>
      </c>
      <c r="AA272" s="2" t="s">
        <v>3</v>
      </c>
      <c r="AB272" s="5" t="s">
        <v>1</v>
      </c>
      <c r="AC272" s="310" t="str">
        <f>IF(O272="","",O272+V272)</f>
        <v/>
      </c>
      <c r="AD272" s="310"/>
      <c r="AE272" s="310"/>
      <c r="AF272" s="310"/>
      <c r="AG272" s="2" t="s">
        <v>22</v>
      </c>
      <c r="AH272" s="2" t="s">
        <v>3</v>
      </c>
      <c r="AJ272" s="85"/>
    </row>
    <row r="273" spans="1:38" ht="27" customHeight="1">
      <c r="B273" s="81"/>
      <c r="D273" s="2" t="s">
        <v>659</v>
      </c>
      <c r="N273" s="5" t="s">
        <v>272</v>
      </c>
      <c r="O273" s="309"/>
      <c r="P273" s="309"/>
      <c r="Q273" s="309"/>
      <c r="R273" s="309"/>
      <c r="S273" s="2" t="s">
        <v>263</v>
      </c>
      <c r="T273" s="2" t="s">
        <v>274</v>
      </c>
      <c r="U273" s="5" t="s">
        <v>272</v>
      </c>
      <c r="V273" s="309"/>
      <c r="W273" s="309"/>
      <c r="X273" s="309"/>
      <c r="Y273" s="309"/>
      <c r="Z273" s="2" t="s">
        <v>263</v>
      </c>
      <c r="AA273" s="2" t="s">
        <v>274</v>
      </c>
      <c r="AB273" s="5" t="s">
        <v>272</v>
      </c>
      <c r="AC273" s="310" t="str">
        <f>IF(O273="","",O273+V273)</f>
        <v/>
      </c>
      <c r="AD273" s="310"/>
      <c r="AE273" s="310"/>
      <c r="AF273" s="310"/>
      <c r="AG273" s="2" t="s">
        <v>263</v>
      </c>
      <c r="AH273" s="2" t="s">
        <v>274</v>
      </c>
      <c r="AJ273" s="85"/>
    </row>
    <row r="274" spans="1:38" ht="27" customHeight="1">
      <c r="B274" s="81"/>
      <c r="D274" s="2" t="s">
        <v>660</v>
      </c>
      <c r="N274" s="5" t="s">
        <v>1</v>
      </c>
      <c r="O274" s="309"/>
      <c r="P274" s="309"/>
      <c r="Q274" s="309"/>
      <c r="R274" s="309"/>
      <c r="S274" s="2" t="s">
        <v>22</v>
      </c>
      <c r="T274" s="2" t="s">
        <v>3</v>
      </c>
      <c r="U274" s="5" t="s">
        <v>1</v>
      </c>
      <c r="V274" s="309"/>
      <c r="W274" s="309"/>
      <c r="X274" s="309"/>
      <c r="Y274" s="309"/>
      <c r="Z274" s="2" t="s">
        <v>22</v>
      </c>
      <c r="AA274" s="2" t="s">
        <v>3</v>
      </c>
      <c r="AB274" s="5" t="s">
        <v>1</v>
      </c>
      <c r="AC274" s="310" t="str">
        <f>IF(O274="","",O274+V274)</f>
        <v/>
      </c>
      <c r="AD274" s="310"/>
      <c r="AE274" s="310"/>
      <c r="AF274" s="310"/>
      <c r="AG274" s="2" t="s">
        <v>22</v>
      </c>
      <c r="AH274" s="2" t="s">
        <v>3</v>
      </c>
      <c r="AJ274" s="85"/>
    </row>
    <row r="275" spans="1:38" ht="27" customHeight="1">
      <c r="B275" s="81"/>
      <c r="D275" s="2" t="s">
        <v>661</v>
      </c>
      <c r="N275" s="5" t="s">
        <v>1</v>
      </c>
      <c r="O275" s="309"/>
      <c r="P275" s="309"/>
      <c r="Q275" s="309"/>
      <c r="R275" s="309"/>
      <c r="S275" s="2" t="s">
        <v>22</v>
      </c>
      <c r="T275" s="2" t="s">
        <v>3</v>
      </c>
      <c r="U275" s="5" t="s">
        <v>1</v>
      </c>
      <c r="V275" s="309"/>
      <c r="W275" s="309"/>
      <c r="X275" s="309"/>
      <c r="Y275" s="309"/>
      <c r="Z275" s="2" t="s">
        <v>22</v>
      </c>
      <c r="AA275" s="2" t="s">
        <v>3</v>
      </c>
      <c r="AB275" s="5" t="s">
        <v>1</v>
      </c>
      <c r="AC275" s="310" t="str">
        <f>IF(O275="","",O275+V275)</f>
        <v/>
      </c>
      <c r="AD275" s="310"/>
      <c r="AE275" s="310"/>
      <c r="AF275" s="310"/>
      <c r="AG275" s="2" t="s">
        <v>22</v>
      </c>
      <c r="AH275" s="2" t="s">
        <v>3</v>
      </c>
      <c r="AJ275" s="85"/>
    </row>
    <row r="276" spans="1:38" ht="27" customHeight="1">
      <c r="B276" s="81"/>
      <c r="D276" s="2" t="s">
        <v>662</v>
      </c>
      <c r="N276" s="5"/>
      <c r="O276" s="136"/>
      <c r="P276" s="136"/>
      <c r="Q276" s="136"/>
      <c r="R276" s="136"/>
      <c r="U276" s="5"/>
      <c r="V276" s="136"/>
      <c r="W276" s="136"/>
      <c r="X276" s="136"/>
      <c r="Y276" s="136"/>
      <c r="AB276" s="5"/>
      <c r="AC276" s="136"/>
      <c r="AD276" s="136"/>
      <c r="AE276" s="136"/>
      <c r="AF276" s="136"/>
      <c r="AJ276" s="85"/>
    </row>
    <row r="277" spans="1:38" ht="27" customHeight="1">
      <c r="B277" s="81"/>
      <c r="N277" s="5" t="s">
        <v>1</v>
      </c>
      <c r="O277" s="309"/>
      <c r="P277" s="309"/>
      <c r="Q277" s="309"/>
      <c r="R277" s="309"/>
      <c r="S277" s="2" t="s">
        <v>22</v>
      </c>
      <c r="T277" s="2" t="s">
        <v>3</v>
      </c>
      <c r="U277" s="5" t="s">
        <v>1</v>
      </c>
      <c r="V277" s="309"/>
      <c r="W277" s="309"/>
      <c r="X277" s="309"/>
      <c r="Y277" s="309"/>
      <c r="Z277" s="2" t="s">
        <v>22</v>
      </c>
      <c r="AA277" s="2" t="s">
        <v>3</v>
      </c>
      <c r="AB277" s="5" t="s">
        <v>1</v>
      </c>
      <c r="AC277" s="310" t="str">
        <f t="shared" ref="AC277:AC282" si="0">IF(O277="","",O277+V277)</f>
        <v/>
      </c>
      <c r="AD277" s="310"/>
      <c r="AE277" s="310"/>
      <c r="AF277" s="310"/>
      <c r="AG277" s="2" t="s">
        <v>22</v>
      </c>
      <c r="AH277" s="2" t="s">
        <v>3</v>
      </c>
      <c r="AJ277" s="85"/>
    </row>
    <row r="278" spans="1:38" ht="27" customHeight="1">
      <c r="B278" s="81"/>
      <c r="D278" s="2" t="s">
        <v>663</v>
      </c>
      <c r="N278" s="5" t="s">
        <v>1</v>
      </c>
      <c r="O278" s="309"/>
      <c r="P278" s="309"/>
      <c r="Q278" s="309"/>
      <c r="R278" s="309"/>
      <c r="S278" s="2" t="s">
        <v>22</v>
      </c>
      <c r="T278" s="2" t="s">
        <v>3</v>
      </c>
      <c r="U278" s="5" t="s">
        <v>1</v>
      </c>
      <c r="V278" s="309"/>
      <c r="W278" s="309"/>
      <c r="X278" s="309"/>
      <c r="Y278" s="309"/>
      <c r="Z278" s="2" t="s">
        <v>22</v>
      </c>
      <c r="AA278" s="2" t="s">
        <v>3</v>
      </c>
      <c r="AB278" s="5" t="s">
        <v>1</v>
      </c>
      <c r="AC278" s="310" t="str">
        <f t="shared" si="0"/>
        <v/>
      </c>
      <c r="AD278" s="310"/>
      <c r="AE278" s="310"/>
      <c r="AF278" s="310"/>
      <c r="AG278" s="2" t="s">
        <v>22</v>
      </c>
      <c r="AH278" s="2" t="s">
        <v>3</v>
      </c>
      <c r="AJ278" s="85"/>
    </row>
    <row r="279" spans="1:38" ht="27" customHeight="1">
      <c r="B279" s="81"/>
      <c r="D279" s="2" t="s">
        <v>698</v>
      </c>
      <c r="E279" s="29"/>
      <c r="F279" s="29"/>
      <c r="G279" s="29"/>
      <c r="H279" s="29"/>
      <c r="I279" s="29"/>
      <c r="J279" s="29"/>
      <c r="K279" s="29"/>
      <c r="L279" s="29"/>
      <c r="M279" s="29"/>
      <c r="N279" s="5" t="s">
        <v>272</v>
      </c>
      <c r="O279" s="309"/>
      <c r="P279" s="309"/>
      <c r="Q279" s="309"/>
      <c r="R279" s="309"/>
      <c r="S279" s="2" t="s">
        <v>263</v>
      </c>
      <c r="T279" s="2" t="s">
        <v>274</v>
      </c>
      <c r="U279" s="5" t="s">
        <v>272</v>
      </c>
      <c r="V279" s="309"/>
      <c r="W279" s="309"/>
      <c r="X279" s="309"/>
      <c r="Y279" s="309"/>
      <c r="Z279" s="2" t="s">
        <v>263</v>
      </c>
      <c r="AA279" s="2" t="s">
        <v>274</v>
      </c>
      <c r="AB279" s="5" t="s">
        <v>272</v>
      </c>
      <c r="AC279" s="310" t="str">
        <f t="shared" si="0"/>
        <v/>
      </c>
      <c r="AD279" s="310"/>
      <c r="AE279" s="310"/>
      <c r="AF279" s="310"/>
      <c r="AG279" s="2" t="s">
        <v>263</v>
      </c>
      <c r="AH279" s="2" t="s">
        <v>274</v>
      </c>
      <c r="AJ279" s="85"/>
    </row>
    <row r="280" spans="1:38" ht="27" customHeight="1">
      <c r="B280" s="81"/>
      <c r="D280" s="2" t="s">
        <v>665</v>
      </c>
      <c r="F280" s="29"/>
      <c r="G280" s="29"/>
      <c r="H280" s="29"/>
      <c r="I280" s="29"/>
      <c r="J280" s="29"/>
      <c r="K280" s="29"/>
      <c r="L280" s="29"/>
      <c r="M280" s="29"/>
      <c r="N280" s="5" t="s">
        <v>1</v>
      </c>
      <c r="O280" s="309"/>
      <c r="P280" s="309"/>
      <c r="Q280" s="309"/>
      <c r="R280" s="309"/>
      <c r="S280" s="2" t="s">
        <v>22</v>
      </c>
      <c r="T280" s="2" t="s">
        <v>3</v>
      </c>
      <c r="U280" s="5" t="s">
        <v>1</v>
      </c>
      <c r="V280" s="309"/>
      <c r="W280" s="309"/>
      <c r="X280" s="309"/>
      <c r="Y280" s="309"/>
      <c r="Z280" s="2" t="s">
        <v>22</v>
      </c>
      <c r="AA280" s="2" t="s">
        <v>3</v>
      </c>
      <c r="AB280" s="5" t="s">
        <v>1</v>
      </c>
      <c r="AC280" s="310" t="str">
        <f t="shared" si="0"/>
        <v/>
      </c>
      <c r="AD280" s="310"/>
      <c r="AE280" s="310"/>
      <c r="AF280" s="310"/>
      <c r="AG280" s="2" t="s">
        <v>22</v>
      </c>
      <c r="AH280" s="2" t="s">
        <v>3</v>
      </c>
      <c r="AJ280" s="85"/>
    </row>
    <row r="281" spans="1:38" ht="27" customHeight="1">
      <c r="B281" s="81"/>
      <c r="D281" s="2" t="s">
        <v>666</v>
      </c>
      <c r="N281" s="5" t="s">
        <v>1</v>
      </c>
      <c r="O281" s="309"/>
      <c r="P281" s="309"/>
      <c r="Q281" s="309"/>
      <c r="R281" s="309"/>
      <c r="S281" s="2" t="s">
        <v>22</v>
      </c>
      <c r="T281" s="2" t="s">
        <v>3</v>
      </c>
      <c r="U281" s="5" t="s">
        <v>1</v>
      </c>
      <c r="V281" s="309"/>
      <c r="W281" s="309"/>
      <c r="X281" s="309"/>
      <c r="Y281" s="309"/>
      <c r="Z281" s="2" t="s">
        <v>22</v>
      </c>
      <c r="AA281" s="2" t="s">
        <v>3</v>
      </c>
      <c r="AB281" s="5" t="s">
        <v>1</v>
      </c>
      <c r="AC281" s="310" t="str">
        <f t="shared" si="0"/>
        <v/>
      </c>
      <c r="AD281" s="310"/>
      <c r="AE281" s="310"/>
      <c r="AF281" s="310"/>
      <c r="AG281" s="2" t="s">
        <v>22</v>
      </c>
      <c r="AH281" s="2" t="s">
        <v>3</v>
      </c>
      <c r="AJ281" s="85"/>
    </row>
    <row r="282" spans="1:38" ht="27" customHeight="1">
      <c r="B282" s="81"/>
      <c r="D282" s="2" t="s">
        <v>667</v>
      </c>
      <c r="N282" s="5" t="s">
        <v>1</v>
      </c>
      <c r="O282" s="309"/>
      <c r="P282" s="309"/>
      <c r="Q282" s="309"/>
      <c r="R282" s="309"/>
      <c r="S282" s="2" t="s">
        <v>22</v>
      </c>
      <c r="T282" s="2" t="s">
        <v>3</v>
      </c>
      <c r="U282" s="5" t="s">
        <v>1</v>
      </c>
      <c r="V282" s="309"/>
      <c r="W282" s="309"/>
      <c r="X282" s="309"/>
      <c r="Y282" s="309"/>
      <c r="Z282" s="2" t="s">
        <v>22</v>
      </c>
      <c r="AA282" s="2" t="s">
        <v>3</v>
      </c>
      <c r="AB282" s="5" t="s">
        <v>1</v>
      </c>
      <c r="AC282" s="310" t="str">
        <f t="shared" si="0"/>
        <v/>
      </c>
      <c r="AD282" s="310"/>
      <c r="AE282" s="310"/>
      <c r="AF282" s="310"/>
      <c r="AG282" s="2" t="s">
        <v>22</v>
      </c>
      <c r="AH282" s="2" t="s">
        <v>3</v>
      </c>
      <c r="AJ282" s="85"/>
    </row>
    <row r="283" spans="1:38" ht="27" customHeight="1">
      <c r="B283" s="81"/>
      <c r="D283" s="2" t="s">
        <v>668</v>
      </c>
      <c r="N283" s="5"/>
      <c r="AC283" s="309"/>
      <c r="AD283" s="309"/>
      <c r="AE283" s="309"/>
      <c r="AF283" s="309"/>
      <c r="AG283" s="2" t="s">
        <v>263</v>
      </c>
      <c r="AJ283" s="85"/>
    </row>
    <row r="284" spans="1:38" ht="27" customHeight="1">
      <c r="B284" s="81"/>
      <c r="D284" s="2" t="s">
        <v>669</v>
      </c>
      <c r="H284" s="24"/>
      <c r="I284" s="24"/>
      <c r="J284" s="24"/>
      <c r="W284" s="309"/>
      <c r="X284" s="309"/>
      <c r="Y284" s="309"/>
      <c r="Z284" s="309"/>
      <c r="AA284" s="2" t="s">
        <v>73</v>
      </c>
      <c r="AJ284" s="85"/>
    </row>
    <row r="285" spans="1:38" ht="6.75" customHeight="1">
      <c r="B285" s="81"/>
      <c r="H285" s="24"/>
      <c r="I285" s="24"/>
      <c r="J285" s="24"/>
      <c r="W285" s="137"/>
      <c r="X285" s="137"/>
      <c r="Y285" s="137"/>
      <c r="Z285" s="137"/>
      <c r="AJ285" s="85"/>
    </row>
    <row r="286" spans="1:38" s="4" customFormat="1" ht="6.75" customHeight="1">
      <c r="A286" s="103"/>
      <c r="B286" s="83"/>
      <c r="C286" s="9"/>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J286" s="86"/>
    </row>
    <row r="287" spans="1:38" ht="7.5" customHeight="1">
      <c r="B287" s="81"/>
      <c r="C287" s="85"/>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row>
    <row r="288" spans="1:38" ht="27" customHeight="1">
      <c r="B288" s="81"/>
      <c r="D288" s="1"/>
      <c r="E288" s="1"/>
      <c r="F288" s="1"/>
      <c r="G288" s="1"/>
      <c r="H288" s="1"/>
      <c r="I288" s="1"/>
      <c r="J288" s="1"/>
      <c r="K288" s="1"/>
      <c r="L288" s="1"/>
      <c r="M288" s="1"/>
      <c r="N288" s="1"/>
      <c r="O288" s="1"/>
      <c r="P288" s="1"/>
      <c r="Q288" s="1"/>
      <c r="R288" s="1"/>
      <c r="S288" s="1" t="s">
        <v>277</v>
      </c>
      <c r="T288" s="1"/>
      <c r="U288" s="1"/>
      <c r="V288" s="1"/>
      <c r="W288" s="1"/>
      <c r="X288" s="1"/>
      <c r="Y288" s="1"/>
      <c r="Z288" s="1"/>
      <c r="AA288" s="1"/>
      <c r="AB288" s="1"/>
      <c r="AC288" s="1"/>
      <c r="AD288" s="1"/>
      <c r="AE288" s="1"/>
      <c r="AF288" s="1"/>
      <c r="AG288" s="1"/>
      <c r="AH288" s="1"/>
      <c r="AJ288" s="85"/>
      <c r="AL288" s="2" t="s">
        <v>428</v>
      </c>
    </row>
    <row r="289" spans="2:36" ht="15" customHeight="1">
      <c r="B289" s="81"/>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J289" s="85"/>
    </row>
    <row r="290" spans="2:36" ht="27" customHeight="1">
      <c r="B290" s="81"/>
      <c r="C290" s="2" t="s">
        <v>76</v>
      </c>
      <c r="AJ290" s="85"/>
    </row>
    <row r="291" spans="2:36" ht="27" customHeight="1">
      <c r="B291" s="81"/>
      <c r="D291" s="2" t="s">
        <v>278</v>
      </c>
      <c r="W291" s="375">
        <f>O59</f>
        <v>0</v>
      </c>
      <c r="X291" s="375"/>
      <c r="Y291" s="375"/>
      <c r="Z291" s="375"/>
      <c r="AA291" s="2" t="s">
        <v>91</v>
      </c>
      <c r="AJ291" s="85"/>
    </row>
    <row r="292" spans="2:36" ht="27" customHeight="1">
      <c r="B292" s="81"/>
      <c r="D292" s="2" t="s">
        <v>279</v>
      </c>
      <c r="W292" s="368"/>
      <c r="X292" s="368"/>
      <c r="Y292" s="368"/>
      <c r="Z292" s="368"/>
      <c r="AA292" s="2" t="s">
        <v>91</v>
      </c>
      <c r="AJ292" s="85"/>
    </row>
    <row r="293" spans="2:36" ht="6.75" customHeight="1">
      <c r="B293" s="81"/>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J293" s="85"/>
    </row>
    <row r="294" spans="2:36" ht="6.75" customHeight="1">
      <c r="B294" s="81"/>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J294" s="85"/>
    </row>
    <row r="295" spans="2:36" ht="27" customHeight="1">
      <c r="B295" s="81"/>
      <c r="C295" s="2" t="s">
        <v>280</v>
      </c>
      <c r="N295" s="5" t="s">
        <v>27</v>
      </c>
      <c r="O295" s="301" t="s">
        <v>96</v>
      </c>
      <c r="P295" s="301"/>
      <c r="Q295" s="301"/>
      <c r="R295" s="301"/>
      <c r="S295" s="301"/>
      <c r="T295" s="2" t="s">
        <v>274</v>
      </c>
      <c r="U295" s="5" t="s">
        <v>272</v>
      </c>
      <c r="V295" s="302" t="s">
        <v>97</v>
      </c>
      <c r="W295" s="302"/>
      <c r="X295" s="302"/>
      <c r="Y295" s="302"/>
      <c r="Z295" s="302"/>
      <c r="AA295" s="2" t="s">
        <v>274</v>
      </c>
      <c r="AJ295" s="85"/>
    </row>
    <row r="296" spans="2:36" ht="27" customHeight="1">
      <c r="B296" s="81"/>
      <c r="D296" s="2" t="s">
        <v>112</v>
      </c>
      <c r="N296" s="5" t="s">
        <v>27</v>
      </c>
      <c r="O296" s="376"/>
      <c r="P296" s="376"/>
      <c r="Q296" s="376"/>
      <c r="R296" s="376"/>
      <c r="S296" s="2" t="s">
        <v>281</v>
      </c>
      <c r="T296" s="2" t="s">
        <v>274</v>
      </c>
      <c r="U296" s="5" t="s">
        <v>272</v>
      </c>
      <c r="V296" s="376"/>
      <c r="W296" s="376"/>
      <c r="X296" s="376"/>
      <c r="Y296" s="376"/>
      <c r="Z296" s="2" t="s">
        <v>281</v>
      </c>
      <c r="AA296" s="2" t="s">
        <v>274</v>
      </c>
      <c r="AJ296" s="85"/>
    </row>
    <row r="297" spans="2:36" ht="27" customHeight="1">
      <c r="B297" s="81"/>
      <c r="D297" s="2" t="s">
        <v>113</v>
      </c>
      <c r="N297" s="5" t="s">
        <v>98</v>
      </c>
      <c r="O297" s="380">
        <f>V63</f>
        <v>0</v>
      </c>
      <c r="P297" s="380"/>
      <c r="Q297" s="380"/>
      <c r="R297" s="380"/>
      <c r="S297" s="2" t="s">
        <v>35</v>
      </c>
      <c r="T297" s="2" t="s">
        <v>274</v>
      </c>
      <c r="U297" s="5" t="s">
        <v>272</v>
      </c>
      <c r="V297" s="368"/>
      <c r="W297" s="368"/>
      <c r="X297" s="368"/>
      <c r="Y297" s="368"/>
      <c r="Z297" s="2" t="s">
        <v>35</v>
      </c>
      <c r="AA297" s="2" t="s">
        <v>274</v>
      </c>
      <c r="AJ297" s="85"/>
    </row>
    <row r="298" spans="2:36" ht="27" customHeight="1">
      <c r="B298" s="81"/>
      <c r="N298" s="5" t="s">
        <v>99</v>
      </c>
      <c r="O298" s="380">
        <f>V65</f>
        <v>0</v>
      </c>
      <c r="P298" s="380"/>
      <c r="Q298" s="380"/>
      <c r="R298" s="380"/>
      <c r="S298" s="2" t="s">
        <v>35</v>
      </c>
      <c r="T298" s="2" t="s">
        <v>274</v>
      </c>
      <c r="U298" s="5" t="s">
        <v>272</v>
      </c>
      <c r="V298" s="368"/>
      <c r="W298" s="368"/>
      <c r="X298" s="368"/>
      <c r="Y298" s="368"/>
      <c r="Z298" s="2" t="s">
        <v>35</v>
      </c>
      <c r="AA298" s="2" t="s">
        <v>274</v>
      </c>
      <c r="AJ298" s="85"/>
    </row>
    <row r="299" spans="2:36" ht="27" customHeight="1">
      <c r="B299" s="81"/>
      <c r="D299" s="2" t="s">
        <v>114</v>
      </c>
      <c r="J299" s="5" t="s">
        <v>590</v>
      </c>
      <c r="K299" s="325"/>
      <c r="L299" s="325"/>
      <c r="M299" s="325"/>
      <c r="N299" s="325"/>
      <c r="O299" s="325"/>
      <c r="P299" s="325"/>
      <c r="Q299" s="325"/>
      <c r="R299" s="301" t="s">
        <v>589</v>
      </c>
      <c r="S299" s="301"/>
      <c r="T299" s="301"/>
      <c r="U299" s="301"/>
      <c r="V299" s="324"/>
      <c r="W299" s="324"/>
      <c r="X299" s="324"/>
      <c r="Y299" s="324"/>
      <c r="Z299" s="324"/>
      <c r="AA299" s="324"/>
      <c r="AB299" s="324"/>
      <c r="AC299" s="324"/>
      <c r="AD299" s="324"/>
      <c r="AE299" s="324"/>
      <c r="AF299" s="324"/>
      <c r="AG299" s="371" t="s">
        <v>591</v>
      </c>
      <c r="AH299" s="371"/>
      <c r="AJ299" s="85"/>
    </row>
    <row r="300" spans="2:36" ht="27" customHeight="1">
      <c r="B300" s="81"/>
      <c r="D300" s="2" t="s">
        <v>115</v>
      </c>
      <c r="AC300" s="121" t="s">
        <v>33</v>
      </c>
      <c r="AD300" s="2" t="s">
        <v>58</v>
      </c>
      <c r="AF300" s="121" t="s">
        <v>33</v>
      </c>
      <c r="AG300" s="2" t="s">
        <v>59</v>
      </c>
      <c r="AJ300" s="85"/>
    </row>
    <row r="301" spans="2:36" ht="27" customHeight="1">
      <c r="B301" s="81"/>
      <c r="D301" s="2" t="s">
        <v>116</v>
      </c>
      <c r="AJ301" s="85"/>
    </row>
    <row r="302" spans="2:36" ht="27" customHeight="1">
      <c r="B302" s="81"/>
      <c r="G302" s="121" t="s">
        <v>33</v>
      </c>
      <c r="H302" s="2" t="s">
        <v>77</v>
      </c>
      <c r="P302" s="121" t="s">
        <v>33</v>
      </c>
      <c r="Q302" s="2" t="s">
        <v>78</v>
      </c>
      <c r="Y302" s="121" t="s">
        <v>33</v>
      </c>
      <c r="Z302" s="2" t="s">
        <v>79</v>
      </c>
      <c r="AJ302" s="85"/>
    </row>
    <row r="303" spans="2:36" ht="6.75" customHeight="1">
      <c r="B303" s="81"/>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J303" s="85"/>
    </row>
    <row r="304" spans="2:36" ht="6.75" customHeight="1">
      <c r="B304" s="81"/>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J304" s="85"/>
    </row>
    <row r="305" spans="1:36" ht="27" customHeight="1">
      <c r="B305" s="81"/>
      <c r="C305" s="2" t="s">
        <v>80</v>
      </c>
      <c r="AJ305" s="85"/>
    </row>
    <row r="306" spans="1:36" s="76" customFormat="1" ht="27" customHeight="1">
      <c r="A306" s="104"/>
      <c r="B306" s="84"/>
      <c r="D306" s="122" t="s">
        <v>33</v>
      </c>
      <c r="E306" s="305" t="s">
        <v>193</v>
      </c>
      <c r="F306" s="305"/>
      <c r="G306" s="305"/>
      <c r="H306" s="305"/>
      <c r="I306" s="305"/>
      <c r="J306" s="305"/>
      <c r="K306" s="305"/>
      <c r="L306" s="304"/>
      <c r="M306" s="304"/>
      <c r="N306" s="304"/>
      <c r="O306" s="304"/>
      <c r="P306" s="304"/>
      <c r="Q306" s="304"/>
      <c r="R306" s="304"/>
      <c r="S306" s="304"/>
      <c r="T306" s="304"/>
      <c r="U306" s="304"/>
      <c r="V306" s="304"/>
      <c r="W306" s="304"/>
      <c r="X306" s="304"/>
      <c r="Y306" s="304"/>
      <c r="Z306" s="304"/>
      <c r="AA306" s="304"/>
      <c r="AB306" s="304"/>
      <c r="AC306" s="304"/>
      <c r="AD306" s="304"/>
      <c r="AE306" s="304"/>
      <c r="AF306" s="304"/>
      <c r="AG306" s="304"/>
      <c r="AH306" s="304"/>
      <c r="AJ306" s="87"/>
    </row>
    <row r="307" spans="1:36" ht="27" customHeight="1">
      <c r="A307" s="134"/>
      <c r="B307" s="135"/>
      <c r="D307" s="122" t="s">
        <v>33</v>
      </c>
      <c r="E307" s="305" t="s">
        <v>543</v>
      </c>
      <c r="F307" s="305"/>
      <c r="G307" s="305"/>
      <c r="H307" s="305"/>
      <c r="I307" s="305"/>
      <c r="J307" s="305"/>
      <c r="K307" s="305"/>
      <c r="L307" s="304"/>
      <c r="M307" s="304"/>
      <c r="N307" s="304"/>
      <c r="O307" s="304"/>
      <c r="P307" s="304"/>
      <c r="Q307" s="304"/>
      <c r="R307" s="304"/>
      <c r="S307" s="304"/>
      <c r="T307" s="304"/>
      <c r="U307" s="304"/>
      <c r="V307" s="304"/>
      <c r="W307" s="304"/>
      <c r="X307" s="304"/>
      <c r="Y307" s="304"/>
      <c r="Z307" s="304"/>
      <c r="AA307" s="304"/>
      <c r="AB307" s="304"/>
      <c r="AC307" s="304"/>
      <c r="AD307" s="304"/>
      <c r="AE307" s="304"/>
      <c r="AF307" s="304"/>
      <c r="AG307" s="304"/>
      <c r="AH307" s="304"/>
      <c r="AJ307" s="85"/>
    </row>
    <row r="308" spans="1:36" ht="27" customHeight="1">
      <c r="B308" s="81"/>
      <c r="D308" s="304"/>
      <c r="E308" s="304"/>
      <c r="F308" s="304"/>
      <c r="G308" s="304"/>
      <c r="H308" s="304"/>
      <c r="I308" s="304"/>
      <c r="J308" s="304"/>
      <c r="K308" s="304"/>
      <c r="L308" s="304"/>
      <c r="M308" s="304"/>
      <c r="N308" s="304"/>
      <c r="O308" s="304"/>
      <c r="P308" s="304"/>
      <c r="Q308" s="304"/>
      <c r="R308" s="304"/>
      <c r="S308" s="304"/>
      <c r="T308" s="304"/>
      <c r="U308" s="304"/>
      <c r="V308" s="304"/>
      <c r="W308" s="304"/>
      <c r="X308" s="304"/>
      <c r="Y308" s="304"/>
      <c r="Z308" s="304"/>
      <c r="AA308" s="304"/>
      <c r="AB308" s="304"/>
      <c r="AC308" s="304"/>
      <c r="AD308" s="304"/>
      <c r="AE308" s="304"/>
      <c r="AF308" s="304"/>
      <c r="AG308" s="304"/>
      <c r="AH308" s="304"/>
      <c r="AJ308" s="85"/>
    </row>
    <row r="309" spans="1:36" ht="6.75" customHeight="1">
      <c r="B309" s="81"/>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c r="AJ309" s="85"/>
    </row>
    <row r="310" spans="1:36" ht="6.75" customHeight="1">
      <c r="B310" s="81"/>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J310" s="85"/>
    </row>
    <row r="311" spans="1:36" ht="27" customHeight="1">
      <c r="B311" s="81"/>
      <c r="C311" s="2" t="s">
        <v>81</v>
      </c>
      <c r="O311" s="5" t="s">
        <v>526</v>
      </c>
      <c r="P311" s="324"/>
      <c r="Q311" s="324"/>
      <c r="R311" s="2" t="s">
        <v>103</v>
      </c>
      <c r="S311" s="324"/>
      <c r="T311" s="324"/>
      <c r="U311" s="2" t="s">
        <v>104</v>
      </c>
      <c r="V311" s="324"/>
      <c r="W311" s="324"/>
      <c r="X311" s="2" t="s">
        <v>105</v>
      </c>
      <c r="AJ311" s="85"/>
    </row>
    <row r="312" spans="1:36" ht="6.75" customHeight="1">
      <c r="B312" s="81"/>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J312" s="85"/>
    </row>
    <row r="313" spans="1:36" ht="6.75" customHeight="1">
      <c r="B313" s="81"/>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J313" s="85"/>
    </row>
    <row r="314" spans="1:36" ht="27" customHeight="1">
      <c r="B314" s="81"/>
      <c r="C314" s="2" t="s">
        <v>82</v>
      </c>
      <c r="O314" s="5" t="s">
        <v>526</v>
      </c>
      <c r="P314" s="324"/>
      <c r="Q314" s="324"/>
      <c r="R314" s="2" t="s">
        <v>103</v>
      </c>
      <c r="S314" s="324"/>
      <c r="T314" s="324"/>
      <c r="U314" s="2" t="s">
        <v>104</v>
      </c>
      <c r="V314" s="324"/>
      <c r="W314" s="324"/>
      <c r="X314" s="2" t="s">
        <v>105</v>
      </c>
      <c r="AJ314" s="85"/>
    </row>
    <row r="315" spans="1:36" ht="6.75" customHeight="1">
      <c r="B315" s="81"/>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J315" s="85"/>
    </row>
    <row r="316" spans="1:36" ht="6.75" customHeight="1">
      <c r="B316" s="81"/>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J316" s="85"/>
    </row>
    <row r="317" spans="1:36" ht="27" customHeight="1">
      <c r="B317" s="81"/>
      <c r="C317" s="2" t="s">
        <v>282</v>
      </c>
      <c r="V317" s="302" t="s">
        <v>138</v>
      </c>
      <c r="W317" s="302"/>
      <c r="X317" s="302"/>
      <c r="Y317" s="302"/>
      <c r="Z317" s="302"/>
      <c r="AA317" s="302"/>
      <c r="AB317" s="302"/>
      <c r="AC317" s="302"/>
      <c r="AD317" s="302"/>
      <c r="AE317" s="302"/>
      <c r="AF317" s="302"/>
      <c r="AG317" s="302"/>
      <c r="AJ317" s="85"/>
    </row>
    <row r="318" spans="1:36" ht="27" customHeight="1">
      <c r="B318" s="81"/>
      <c r="E318" s="5" t="s">
        <v>100</v>
      </c>
      <c r="F318" s="362"/>
      <c r="G318" s="362"/>
      <c r="H318" s="2" t="s">
        <v>139</v>
      </c>
      <c r="K318" s="5" t="s">
        <v>526</v>
      </c>
      <c r="L318" s="362"/>
      <c r="M318" s="362"/>
      <c r="N318" s="2" t="s">
        <v>101</v>
      </c>
      <c r="O318" s="362"/>
      <c r="P318" s="362"/>
      <c r="Q318" s="2" t="s">
        <v>102</v>
      </c>
      <c r="R318" s="362"/>
      <c r="S318" s="362"/>
      <c r="T318" s="2" t="s">
        <v>140</v>
      </c>
      <c r="U318" s="5" t="s">
        <v>141</v>
      </c>
      <c r="V318" s="316"/>
      <c r="W318" s="316"/>
      <c r="X318" s="316"/>
      <c r="Y318" s="316"/>
      <c r="Z318" s="316"/>
      <c r="AA318" s="316"/>
      <c r="AB318" s="316"/>
      <c r="AC318" s="316"/>
      <c r="AD318" s="316"/>
      <c r="AE318" s="316"/>
      <c r="AF318" s="316"/>
      <c r="AG318" s="316"/>
      <c r="AH318" s="2" t="s">
        <v>142</v>
      </c>
      <c r="AJ318" s="85"/>
    </row>
    <row r="319" spans="1:36" ht="27" customHeight="1">
      <c r="B319" s="81"/>
      <c r="E319" s="5" t="s">
        <v>100</v>
      </c>
      <c r="F319" s="368"/>
      <c r="G319" s="368"/>
      <c r="H319" s="2" t="s">
        <v>139</v>
      </c>
      <c r="K319" s="5" t="s">
        <v>526</v>
      </c>
      <c r="L319" s="368"/>
      <c r="M319" s="368"/>
      <c r="N319" s="2" t="s">
        <v>101</v>
      </c>
      <c r="O319" s="368"/>
      <c r="P319" s="368"/>
      <c r="Q319" s="2" t="s">
        <v>102</v>
      </c>
      <c r="R319" s="368"/>
      <c r="S319" s="368"/>
      <c r="T319" s="2" t="s">
        <v>140</v>
      </c>
      <c r="U319" s="5" t="s">
        <v>141</v>
      </c>
      <c r="V319" s="316"/>
      <c r="W319" s="316"/>
      <c r="X319" s="316"/>
      <c r="Y319" s="316"/>
      <c r="Z319" s="316"/>
      <c r="AA319" s="316"/>
      <c r="AB319" s="316"/>
      <c r="AC319" s="316"/>
      <c r="AD319" s="316"/>
      <c r="AE319" s="316"/>
      <c r="AF319" s="316"/>
      <c r="AG319" s="316"/>
      <c r="AH319" s="2" t="s">
        <v>142</v>
      </c>
      <c r="AJ319" s="85"/>
    </row>
    <row r="320" spans="1:36" ht="27" customHeight="1">
      <c r="B320" s="81"/>
      <c r="E320" s="5" t="s">
        <v>100</v>
      </c>
      <c r="F320" s="368"/>
      <c r="G320" s="368"/>
      <c r="H320" s="2" t="s">
        <v>139</v>
      </c>
      <c r="K320" s="5" t="s">
        <v>526</v>
      </c>
      <c r="L320" s="368"/>
      <c r="M320" s="368"/>
      <c r="N320" s="2" t="s">
        <v>101</v>
      </c>
      <c r="O320" s="368"/>
      <c r="P320" s="368"/>
      <c r="Q320" s="2" t="s">
        <v>102</v>
      </c>
      <c r="R320" s="368"/>
      <c r="S320" s="368"/>
      <c r="T320" s="2" t="s">
        <v>140</v>
      </c>
      <c r="U320" s="5" t="s">
        <v>141</v>
      </c>
      <c r="V320" s="316"/>
      <c r="W320" s="316"/>
      <c r="X320" s="316"/>
      <c r="Y320" s="316"/>
      <c r="Z320" s="316"/>
      <c r="AA320" s="316"/>
      <c r="AB320" s="316"/>
      <c r="AC320" s="316"/>
      <c r="AD320" s="316"/>
      <c r="AE320" s="316"/>
      <c r="AF320" s="316"/>
      <c r="AG320" s="316"/>
      <c r="AH320" s="2" t="s">
        <v>142</v>
      </c>
      <c r="AJ320" s="85"/>
    </row>
    <row r="321" spans="2:38" ht="6.75" customHeight="1">
      <c r="B321" s="81"/>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J321" s="85"/>
    </row>
    <row r="322" spans="2:38" ht="6.75" customHeight="1">
      <c r="B322" s="81"/>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J322" s="85"/>
    </row>
    <row r="323" spans="2:38" ht="27" customHeight="1">
      <c r="B323" s="81"/>
      <c r="C323" s="2" t="s">
        <v>1131</v>
      </c>
      <c r="AJ323" s="85"/>
    </row>
    <row r="324" spans="2:38" ht="27" customHeight="1">
      <c r="B324" s="81"/>
      <c r="D324" s="331"/>
      <c r="E324" s="331"/>
      <c r="F324" s="331"/>
      <c r="G324" s="331"/>
      <c r="H324" s="331"/>
      <c r="I324" s="331"/>
      <c r="J324" s="331"/>
      <c r="K324" s="331"/>
      <c r="L324" s="331"/>
      <c r="M324" s="331"/>
      <c r="N324" s="331"/>
      <c r="O324" s="331"/>
      <c r="P324" s="331"/>
      <c r="Q324" s="331"/>
      <c r="R324" s="331"/>
      <c r="S324" s="331"/>
      <c r="T324" s="331"/>
      <c r="U324" s="331"/>
      <c r="V324" s="331"/>
      <c r="W324" s="331"/>
      <c r="X324" s="331"/>
      <c r="Y324" s="331"/>
      <c r="Z324" s="331"/>
      <c r="AA324" s="331"/>
      <c r="AB324" s="331"/>
      <c r="AC324" s="331"/>
      <c r="AD324" s="331"/>
      <c r="AE324" s="331"/>
      <c r="AF324" s="331"/>
      <c r="AG324" s="331"/>
      <c r="AH324" s="331"/>
      <c r="AJ324" s="85"/>
    </row>
    <row r="325" spans="2:38" ht="6.75" customHeight="1">
      <c r="B325" s="81"/>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J325" s="85"/>
    </row>
    <row r="326" spans="2:38" ht="6.75" customHeight="1">
      <c r="B326" s="81"/>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J326" s="85"/>
    </row>
    <row r="327" spans="2:38" ht="27" customHeight="1">
      <c r="B327" s="81"/>
      <c r="C327" s="2" t="s">
        <v>555</v>
      </c>
      <c r="AJ327" s="85"/>
    </row>
    <row r="328" spans="2:38" ht="27" customHeight="1">
      <c r="B328" s="81"/>
      <c r="D328" s="331"/>
      <c r="E328" s="331"/>
      <c r="F328" s="331"/>
      <c r="G328" s="331"/>
      <c r="H328" s="331"/>
      <c r="I328" s="331"/>
      <c r="J328" s="331"/>
      <c r="K328" s="331"/>
      <c r="L328" s="331"/>
      <c r="M328" s="331"/>
      <c r="N328" s="331"/>
      <c r="O328" s="331"/>
      <c r="P328" s="331"/>
      <c r="Q328" s="331"/>
      <c r="R328" s="331"/>
      <c r="S328" s="331"/>
      <c r="T328" s="331"/>
      <c r="U328" s="331"/>
      <c r="V328" s="331"/>
      <c r="W328" s="331"/>
      <c r="X328" s="331"/>
      <c r="Y328" s="331"/>
      <c r="Z328" s="331"/>
      <c r="AA328" s="331"/>
      <c r="AB328" s="331"/>
      <c r="AC328" s="331"/>
      <c r="AD328" s="331"/>
      <c r="AE328" s="331"/>
      <c r="AF328" s="331"/>
      <c r="AG328" s="331"/>
      <c r="AH328" s="331"/>
      <c r="AJ328" s="85"/>
    </row>
    <row r="329" spans="2:38" ht="6.75" customHeight="1">
      <c r="B329" s="81"/>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c r="AA329" s="18"/>
      <c r="AB329" s="18"/>
      <c r="AC329" s="18"/>
      <c r="AD329" s="18"/>
      <c r="AE329" s="18"/>
      <c r="AF329" s="18"/>
      <c r="AG329" s="18"/>
      <c r="AH329" s="18"/>
      <c r="AJ329" s="85"/>
    </row>
    <row r="330" spans="2:38" ht="6.75" customHeight="1">
      <c r="B330" s="81"/>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c r="AB330" s="16"/>
      <c r="AC330" s="16"/>
      <c r="AD330" s="16"/>
      <c r="AE330" s="16"/>
      <c r="AF330" s="16"/>
      <c r="AG330" s="16"/>
      <c r="AH330" s="16"/>
      <c r="AJ330" s="85"/>
    </row>
    <row r="331" spans="2:38" ht="6.75" customHeight="1">
      <c r="B331" s="81"/>
      <c r="AJ331" s="85"/>
    </row>
    <row r="332" spans="2:38" ht="7.5" customHeight="1">
      <c r="B332" s="81"/>
      <c r="C332" s="85"/>
      <c r="D332" s="85"/>
      <c r="E332" s="85"/>
      <c r="F332" s="85"/>
      <c r="G332" s="85"/>
      <c r="H332" s="85"/>
      <c r="I332" s="85"/>
      <c r="J332" s="85"/>
      <c r="K332" s="85"/>
      <c r="L332" s="85"/>
      <c r="M332" s="85"/>
      <c r="N332" s="85"/>
      <c r="O332" s="85"/>
      <c r="P332" s="85"/>
      <c r="Q332" s="85"/>
      <c r="R332" s="85"/>
      <c r="S332" s="85"/>
      <c r="T332" s="85"/>
      <c r="U332" s="85"/>
      <c r="V332" s="85"/>
      <c r="W332" s="85"/>
      <c r="X332" s="85"/>
      <c r="Y332" s="85"/>
      <c r="Z332" s="85"/>
      <c r="AA332" s="85"/>
      <c r="AB332" s="85"/>
      <c r="AC332" s="85"/>
      <c r="AD332" s="85"/>
      <c r="AE332" s="85"/>
      <c r="AF332" s="85"/>
      <c r="AG332" s="85"/>
      <c r="AH332" s="85"/>
      <c r="AI332" s="85"/>
      <c r="AJ332" s="85"/>
    </row>
    <row r="333" spans="2:38" ht="27" customHeight="1">
      <c r="B333" s="81"/>
      <c r="D333" s="45"/>
      <c r="E333" s="45"/>
      <c r="F333" s="45"/>
      <c r="G333" s="45"/>
      <c r="H333" s="45"/>
      <c r="I333" s="45"/>
      <c r="J333" s="45"/>
      <c r="K333" s="45"/>
      <c r="L333" s="45"/>
      <c r="M333" s="45"/>
      <c r="N333" s="45"/>
      <c r="O333" s="45"/>
      <c r="P333" s="45"/>
      <c r="Q333" s="45"/>
      <c r="R333" s="45"/>
      <c r="S333" s="45" t="s">
        <v>588</v>
      </c>
      <c r="T333" s="45"/>
      <c r="U333" s="45"/>
      <c r="V333" s="45"/>
      <c r="W333" s="45"/>
      <c r="X333" s="45"/>
      <c r="Y333" s="45"/>
      <c r="Z333" s="45"/>
      <c r="AA333" s="45"/>
      <c r="AB333" s="45"/>
      <c r="AC333" s="45"/>
      <c r="AD333" s="45"/>
      <c r="AE333" s="45"/>
      <c r="AF333" s="45"/>
      <c r="AG333" s="45"/>
      <c r="AH333" s="45"/>
      <c r="AJ333" s="85"/>
      <c r="AL333" s="2" t="s">
        <v>429</v>
      </c>
    </row>
    <row r="334" spans="2:38" ht="27" customHeight="1">
      <c r="B334" s="81"/>
      <c r="C334" s="46" t="s">
        <v>41</v>
      </c>
      <c r="E334" s="46"/>
      <c r="F334" s="46"/>
      <c r="G334" s="46"/>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c r="AE334" s="45"/>
      <c r="AJ334" s="85"/>
    </row>
    <row r="335" spans="2:38" ht="6.75" customHeight="1">
      <c r="B335" s="81"/>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c r="AA335" s="18"/>
      <c r="AB335" s="18"/>
      <c r="AC335" s="18"/>
      <c r="AD335" s="18"/>
      <c r="AE335" s="18"/>
      <c r="AF335" s="18"/>
      <c r="AG335" s="18"/>
      <c r="AH335" s="18"/>
      <c r="AJ335" s="85"/>
    </row>
    <row r="336" spans="2:38" ht="6.75" customHeight="1">
      <c r="B336" s="81"/>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J336" s="85"/>
    </row>
    <row r="337" spans="2:36" ht="27" customHeight="1">
      <c r="B337" s="81"/>
      <c r="C337" s="46" t="s">
        <v>34</v>
      </c>
      <c r="D337" s="46"/>
      <c r="E337" s="46"/>
      <c r="F337" s="46"/>
      <c r="G337" s="46"/>
      <c r="H337" s="46"/>
      <c r="I337" s="333"/>
      <c r="J337" s="333"/>
      <c r="K337" s="45"/>
      <c r="L337" s="46"/>
      <c r="M337" s="46"/>
      <c r="N337" s="46"/>
      <c r="O337" s="46"/>
      <c r="P337" s="46"/>
      <c r="Q337" s="46"/>
      <c r="R337" s="46"/>
      <c r="S337" s="46"/>
      <c r="T337" s="46"/>
      <c r="U337" s="46"/>
      <c r="V337" s="46"/>
      <c r="W337" s="46"/>
      <c r="X337" s="46"/>
      <c r="Y337" s="46"/>
      <c r="Z337" s="46"/>
      <c r="AA337" s="46"/>
      <c r="AB337" s="46"/>
      <c r="AC337" s="46"/>
      <c r="AD337" s="46"/>
      <c r="AE337" s="46"/>
      <c r="AJ337" s="85"/>
    </row>
    <row r="338" spans="2:36" ht="6.75" customHeight="1">
      <c r="B338" s="81"/>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c r="AA338" s="18"/>
      <c r="AB338" s="18"/>
      <c r="AC338" s="18"/>
      <c r="AD338" s="18"/>
      <c r="AE338" s="18"/>
      <c r="AF338" s="18"/>
      <c r="AG338" s="18"/>
      <c r="AH338" s="18"/>
      <c r="AJ338" s="85"/>
    </row>
    <row r="339" spans="2:36" ht="6.75" customHeight="1">
      <c r="B339" s="81"/>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J339" s="85"/>
    </row>
    <row r="340" spans="2:36" ht="27" customHeight="1">
      <c r="B340" s="81"/>
      <c r="C340" s="46" t="s">
        <v>178</v>
      </c>
      <c r="D340" s="46"/>
      <c r="E340" s="46"/>
      <c r="F340" s="46"/>
      <c r="G340" s="46"/>
      <c r="H340" s="46"/>
      <c r="I340" s="46"/>
      <c r="J340" s="46"/>
      <c r="K340" s="47" t="s">
        <v>42</v>
      </c>
      <c r="L340" s="369"/>
      <c r="M340" s="369"/>
      <c r="N340" s="369"/>
      <c r="O340" s="369"/>
      <c r="P340" s="46" t="s">
        <v>28</v>
      </c>
      <c r="Q340" s="370"/>
      <c r="R340" s="370"/>
      <c r="S340" s="370"/>
      <c r="T340" s="370"/>
      <c r="U340" s="370"/>
      <c r="V340" s="370"/>
      <c r="W340" s="370"/>
      <c r="X340" s="370"/>
      <c r="Y340" s="370"/>
      <c r="Z340" s="370"/>
      <c r="AA340" s="370"/>
      <c r="AB340" s="370"/>
      <c r="AC340" s="370"/>
      <c r="AD340" s="46"/>
      <c r="AE340" s="46"/>
      <c r="AF340" s="46"/>
      <c r="AG340" s="46"/>
      <c r="AH340" s="46"/>
      <c r="AJ340" s="85"/>
    </row>
    <row r="341" spans="2:36" ht="27" customHeight="1">
      <c r="B341" s="81"/>
      <c r="C341" s="46"/>
      <c r="D341" s="46"/>
      <c r="E341" s="46"/>
      <c r="F341" s="46"/>
      <c r="G341" s="46"/>
      <c r="H341" s="46"/>
      <c r="I341" s="46"/>
      <c r="J341" s="46"/>
      <c r="K341" s="47" t="s">
        <v>42</v>
      </c>
      <c r="L341" s="369"/>
      <c r="M341" s="369"/>
      <c r="N341" s="369"/>
      <c r="O341" s="369"/>
      <c r="P341" s="46" t="s">
        <v>28</v>
      </c>
      <c r="Q341" s="370"/>
      <c r="R341" s="370"/>
      <c r="S341" s="370"/>
      <c r="T341" s="370"/>
      <c r="U341" s="370"/>
      <c r="V341" s="370"/>
      <c r="W341" s="370"/>
      <c r="X341" s="370"/>
      <c r="Y341" s="370"/>
      <c r="Z341" s="370"/>
      <c r="AA341" s="370"/>
      <c r="AB341" s="370"/>
      <c r="AC341" s="370"/>
      <c r="AD341" s="46"/>
      <c r="AE341" s="46"/>
      <c r="AF341" s="46"/>
      <c r="AG341" s="46"/>
      <c r="AH341" s="46"/>
      <c r="AJ341" s="85"/>
    </row>
    <row r="342" spans="2:36" ht="27" customHeight="1">
      <c r="B342" s="81"/>
      <c r="C342" s="46"/>
      <c r="D342" s="46"/>
      <c r="E342" s="46"/>
      <c r="F342" s="46"/>
      <c r="G342" s="46"/>
      <c r="H342" s="46"/>
      <c r="I342" s="46"/>
      <c r="J342" s="46"/>
      <c r="K342" s="47" t="s">
        <v>42</v>
      </c>
      <c r="L342" s="369"/>
      <c r="M342" s="369"/>
      <c r="N342" s="369"/>
      <c r="O342" s="369"/>
      <c r="P342" s="46" t="s">
        <v>28</v>
      </c>
      <c r="Q342" s="370"/>
      <c r="R342" s="370"/>
      <c r="S342" s="370"/>
      <c r="T342" s="370"/>
      <c r="U342" s="370"/>
      <c r="V342" s="370"/>
      <c r="W342" s="370"/>
      <c r="X342" s="370"/>
      <c r="Y342" s="370"/>
      <c r="Z342" s="370"/>
      <c r="AA342" s="370"/>
      <c r="AB342" s="370"/>
      <c r="AC342" s="370"/>
      <c r="AD342" s="46"/>
      <c r="AE342" s="46"/>
      <c r="AF342" s="46"/>
      <c r="AG342" s="46"/>
      <c r="AH342" s="46"/>
      <c r="AJ342" s="85"/>
    </row>
    <row r="343" spans="2:36" ht="27" customHeight="1">
      <c r="B343" s="81"/>
      <c r="C343" s="46"/>
      <c r="D343" s="46"/>
      <c r="E343" s="46"/>
      <c r="F343" s="46"/>
      <c r="G343" s="46"/>
      <c r="H343" s="46"/>
      <c r="I343" s="46"/>
      <c r="J343" s="46"/>
      <c r="K343" s="47" t="s">
        <v>42</v>
      </c>
      <c r="L343" s="369"/>
      <c r="M343" s="369"/>
      <c r="N343" s="369"/>
      <c r="O343" s="369"/>
      <c r="P343" s="46" t="s">
        <v>28</v>
      </c>
      <c r="Q343" s="370"/>
      <c r="R343" s="370"/>
      <c r="S343" s="370"/>
      <c r="T343" s="370"/>
      <c r="U343" s="370"/>
      <c r="V343" s="370"/>
      <c r="W343" s="370"/>
      <c r="X343" s="370"/>
      <c r="Y343" s="370"/>
      <c r="Z343" s="370"/>
      <c r="AA343" s="370"/>
      <c r="AB343" s="370"/>
      <c r="AC343" s="370"/>
      <c r="AD343" s="46"/>
      <c r="AE343" s="46"/>
      <c r="AF343" s="46"/>
      <c r="AG343" s="46"/>
      <c r="AH343" s="46"/>
      <c r="AJ343" s="85"/>
    </row>
    <row r="344" spans="2:36" ht="6.75" customHeight="1">
      <c r="B344" s="81"/>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c r="AA344" s="18"/>
      <c r="AB344" s="18"/>
      <c r="AC344" s="18"/>
      <c r="AD344" s="18"/>
      <c r="AE344" s="18"/>
      <c r="AF344" s="18"/>
      <c r="AG344" s="18"/>
      <c r="AH344" s="18"/>
      <c r="AJ344" s="85"/>
    </row>
    <row r="345" spans="2:36" ht="6.75" customHeight="1">
      <c r="B345" s="81"/>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c r="AB345" s="16"/>
      <c r="AC345" s="16"/>
      <c r="AD345" s="16"/>
      <c r="AE345" s="16"/>
      <c r="AF345" s="16"/>
      <c r="AG345" s="16"/>
      <c r="AH345" s="16"/>
      <c r="AJ345" s="85"/>
    </row>
    <row r="346" spans="2:36" ht="27" customHeight="1">
      <c r="B346" s="81"/>
      <c r="C346" s="46" t="s">
        <v>43</v>
      </c>
      <c r="D346" s="46"/>
      <c r="E346" s="46"/>
      <c r="F346" s="46"/>
      <c r="G346" s="46"/>
      <c r="H346" s="46"/>
      <c r="I346" s="46"/>
      <c r="J346" s="46"/>
      <c r="K346" s="46"/>
      <c r="L346" s="46"/>
      <c r="M346" s="46"/>
      <c r="N346" s="46"/>
      <c r="O346" s="46"/>
      <c r="P346" s="46"/>
      <c r="Q346" s="46"/>
      <c r="R346" s="46"/>
      <c r="S346" s="46"/>
      <c r="T346" s="46"/>
      <c r="U346" s="46"/>
      <c r="V346" s="46"/>
      <c r="W346" s="46"/>
      <c r="X346" s="46"/>
      <c r="Y346" s="46"/>
      <c r="Z346" s="46"/>
      <c r="AA346" s="46"/>
      <c r="AB346" s="46"/>
      <c r="AC346" s="46"/>
      <c r="AD346" s="46"/>
      <c r="AE346" s="46"/>
      <c r="AJ346" s="85"/>
    </row>
    <row r="347" spans="2:36" ht="27" customHeight="1">
      <c r="B347" s="81"/>
      <c r="C347" s="46"/>
      <c r="D347" s="46"/>
      <c r="E347" s="121" t="s">
        <v>33</v>
      </c>
      <c r="F347" s="46" t="s">
        <v>44</v>
      </c>
      <c r="G347" s="46"/>
      <c r="H347" s="121" t="s">
        <v>33</v>
      </c>
      <c r="I347" s="46" t="s">
        <v>45</v>
      </c>
      <c r="J347" s="46"/>
      <c r="K347" s="121" t="s">
        <v>33</v>
      </c>
      <c r="L347" s="46" t="s">
        <v>46</v>
      </c>
      <c r="M347" s="46"/>
      <c r="N347" s="121" t="s">
        <v>33</v>
      </c>
      <c r="O347" s="48" t="s">
        <v>47</v>
      </c>
      <c r="P347" s="46"/>
      <c r="Q347" s="121" t="s">
        <v>33</v>
      </c>
      <c r="R347" s="46" t="s">
        <v>48</v>
      </c>
      <c r="S347" s="46"/>
      <c r="T347" s="46"/>
      <c r="U347" s="46"/>
      <c r="V347" s="121" t="s">
        <v>33</v>
      </c>
      <c r="W347" s="46" t="s">
        <v>49</v>
      </c>
      <c r="X347" s="46"/>
      <c r="Y347" s="46"/>
      <c r="Z347" s="46"/>
      <c r="AA347" s="46"/>
      <c r="AB347" s="121" t="s">
        <v>33</v>
      </c>
      <c r="AC347" s="46" t="s">
        <v>50</v>
      </c>
      <c r="AD347" s="46"/>
      <c r="AE347" s="46"/>
      <c r="AF347" s="46"/>
      <c r="AJ347" s="85"/>
    </row>
    <row r="348" spans="2:36" ht="6.75" customHeight="1">
      <c r="B348" s="81"/>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c r="AA348" s="18"/>
      <c r="AB348" s="18"/>
      <c r="AC348" s="18"/>
      <c r="AD348" s="18"/>
      <c r="AE348" s="18"/>
      <c r="AF348" s="18"/>
      <c r="AG348" s="18"/>
      <c r="AH348" s="18"/>
      <c r="AJ348" s="85"/>
    </row>
    <row r="349" spans="2:36" ht="6.75" customHeight="1">
      <c r="B349" s="81"/>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c r="AB349" s="16"/>
      <c r="AC349" s="16"/>
      <c r="AD349" s="16"/>
      <c r="AE349" s="16"/>
      <c r="AF349" s="16"/>
      <c r="AG349" s="16"/>
      <c r="AH349" s="16"/>
      <c r="AJ349" s="85"/>
    </row>
    <row r="350" spans="2:36" ht="27" customHeight="1">
      <c r="B350" s="81"/>
      <c r="C350" s="46" t="s">
        <v>51</v>
      </c>
      <c r="D350" s="46"/>
      <c r="E350" s="46"/>
      <c r="F350" s="46"/>
      <c r="G350" s="47" t="s">
        <v>590</v>
      </c>
      <c r="H350" s="298"/>
      <c r="I350" s="298"/>
      <c r="J350" s="298"/>
      <c r="K350" s="298"/>
      <c r="L350" s="298"/>
      <c r="M350" s="298"/>
      <c r="N350" s="298"/>
      <c r="O350" s="298"/>
      <c r="P350" s="298"/>
      <c r="Q350" s="381" t="s">
        <v>589</v>
      </c>
      <c r="R350" s="381"/>
      <c r="S350" s="381"/>
      <c r="T350" s="381"/>
      <c r="U350" s="298"/>
      <c r="V350" s="298"/>
      <c r="W350" s="298"/>
      <c r="X350" s="298"/>
      <c r="Y350" s="298"/>
      <c r="Z350" s="298"/>
      <c r="AA350" s="298"/>
      <c r="AB350" s="298"/>
      <c r="AC350" s="298"/>
      <c r="AD350" s="298"/>
      <c r="AE350" s="298"/>
      <c r="AF350" s="298"/>
      <c r="AG350" s="379" t="s">
        <v>592</v>
      </c>
      <c r="AH350" s="379"/>
      <c r="AJ350" s="85"/>
    </row>
    <row r="351" spans="2:36" ht="6.75" customHeight="1">
      <c r="B351" s="81"/>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c r="AA351" s="18"/>
      <c r="AB351" s="18"/>
      <c r="AC351" s="18"/>
      <c r="AD351" s="18"/>
      <c r="AE351" s="18"/>
      <c r="AF351" s="18"/>
      <c r="AG351" s="18"/>
      <c r="AH351" s="18"/>
      <c r="AJ351" s="85"/>
    </row>
    <row r="352" spans="2:36" ht="6.75" customHeight="1">
      <c r="B352" s="81"/>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c r="AB352" s="16"/>
      <c r="AC352" s="16"/>
      <c r="AD352" s="16"/>
      <c r="AE352" s="16"/>
      <c r="AF352" s="16"/>
      <c r="AG352" s="16"/>
      <c r="AH352" s="16"/>
      <c r="AJ352" s="85"/>
    </row>
    <row r="353" spans="2:36" ht="27" customHeight="1">
      <c r="B353" s="81"/>
      <c r="C353" s="46" t="s">
        <v>556</v>
      </c>
      <c r="D353" s="46"/>
      <c r="E353" s="46"/>
      <c r="F353" s="46"/>
      <c r="G353" s="46"/>
      <c r="H353" s="46"/>
      <c r="I353" s="46"/>
      <c r="W353" s="49"/>
      <c r="X353" s="49"/>
      <c r="Y353" s="49"/>
      <c r="Z353" s="49"/>
      <c r="AA353" s="49"/>
      <c r="AB353" s="49"/>
      <c r="AC353" s="49"/>
      <c r="AD353" s="49"/>
      <c r="AE353" s="49"/>
      <c r="AF353" s="49"/>
      <c r="AG353" s="49"/>
      <c r="AH353" s="49"/>
      <c r="AJ353" s="85"/>
    </row>
    <row r="354" spans="2:36" ht="27" customHeight="1">
      <c r="B354" s="81"/>
      <c r="C354" s="46"/>
      <c r="D354" s="46"/>
      <c r="E354" s="154" t="s">
        <v>33</v>
      </c>
      <c r="F354" s="46" t="s">
        <v>685</v>
      </c>
      <c r="G354" s="46"/>
      <c r="H354" s="46"/>
      <c r="I354" s="46"/>
      <c r="W354" s="49"/>
      <c r="X354" s="49"/>
      <c r="Y354" s="49"/>
      <c r="Z354" s="49"/>
      <c r="AA354" s="49"/>
      <c r="AB354" s="49"/>
      <c r="AC354" s="49"/>
      <c r="AD354" s="49"/>
      <c r="AE354" s="49"/>
      <c r="AF354" s="49"/>
      <c r="AG354" s="49"/>
      <c r="AH354" s="49"/>
      <c r="AJ354" s="85"/>
    </row>
    <row r="355" spans="2:36" ht="27" customHeight="1">
      <c r="B355" s="81"/>
      <c r="C355" s="46"/>
      <c r="D355" s="46"/>
      <c r="E355" s="154" t="s">
        <v>33</v>
      </c>
      <c r="F355" s="46" t="s">
        <v>686</v>
      </c>
      <c r="G355" s="46"/>
      <c r="H355" s="46"/>
      <c r="I355" s="46"/>
      <c r="R355" s="46"/>
      <c r="W355" s="49"/>
      <c r="X355" s="49"/>
      <c r="Y355" s="49"/>
      <c r="Z355" s="49"/>
      <c r="AA355" s="49"/>
      <c r="AB355" s="49"/>
      <c r="AC355" s="49"/>
      <c r="AD355" s="49"/>
      <c r="AE355" s="49"/>
      <c r="AF355" s="49"/>
      <c r="AG355" s="49"/>
      <c r="AH355" s="49"/>
      <c r="AJ355" s="85"/>
    </row>
    <row r="356" spans="2:36" ht="27" customHeight="1">
      <c r="B356" s="81"/>
      <c r="C356" s="46"/>
      <c r="D356" s="46"/>
      <c r="E356" s="154" t="s">
        <v>33</v>
      </c>
      <c r="F356" s="46" t="s">
        <v>682</v>
      </c>
      <c r="G356" s="46"/>
      <c r="H356" s="46"/>
      <c r="I356" s="46"/>
      <c r="R356" s="46"/>
      <c r="W356" s="49"/>
      <c r="X356" s="49"/>
      <c r="Y356" s="49"/>
      <c r="Z356" s="49"/>
      <c r="AA356" s="49"/>
      <c r="AB356" s="49"/>
      <c r="AC356" s="49"/>
      <c r="AD356" s="49"/>
      <c r="AE356" s="49"/>
      <c r="AF356" s="49"/>
      <c r="AG356" s="49"/>
      <c r="AH356" s="49"/>
      <c r="AJ356" s="85"/>
    </row>
    <row r="357" spans="2:36" ht="27" customHeight="1">
      <c r="B357" s="81"/>
      <c r="C357" s="46"/>
      <c r="D357" s="46"/>
      <c r="E357" s="154" t="s">
        <v>33</v>
      </c>
      <c r="F357" s="46" t="s">
        <v>557</v>
      </c>
      <c r="G357" s="46"/>
      <c r="H357" s="46"/>
      <c r="I357" s="46"/>
      <c r="W357" s="49"/>
      <c r="X357" s="49"/>
      <c r="Y357" s="49"/>
      <c r="Z357" s="49"/>
      <c r="AA357" s="49"/>
      <c r="AB357" s="49"/>
      <c r="AC357" s="49"/>
      <c r="AD357" s="49"/>
      <c r="AE357" s="49"/>
      <c r="AF357" s="49"/>
      <c r="AG357" s="49"/>
      <c r="AH357" s="49"/>
      <c r="AJ357" s="85"/>
    </row>
    <row r="358" spans="2:36" ht="27" customHeight="1">
      <c r="B358" s="81"/>
      <c r="C358" s="46"/>
      <c r="D358" s="46"/>
      <c r="E358" s="154" t="s">
        <v>33</v>
      </c>
      <c r="F358" s="46" t="s">
        <v>558</v>
      </c>
      <c r="G358" s="58"/>
      <c r="H358" s="58"/>
      <c r="I358" s="58"/>
      <c r="J358" s="58"/>
      <c r="L358" s="46"/>
      <c r="M358" s="46"/>
      <c r="N358" s="46"/>
      <c r="O358" s="46"/>
      <c r="P358" s="46"/>
      <c r="Q358" s="46"/>
      <c r="R358" s="46"/>
      <c r="S358" s="46"/>
      <c r="T358" s="46"/>
      <c r="U358" s="46"/>
      <c r="V358" s="46"/>
      <c r="W358" s="46"/>
      <c r="X358" s="46"/>
      <c r="Y358" s="46"/>
      <c r="Z358" s="46"/>
      <c r="AA358" s="49"/>
      <c r="AB358" s="49"/>
      <c r="AC358" s="49"/>
      <c r="AD358" s="49"/>
      <c r="AE358" s="152"/>
      <c r="AF358" s="152"/>
      <c r="AG358" s="152"/>
      <c r="AH358" s="152"/>
      <c r="AJ358" s="85"/>
    </row>
    <row r="359" spans="2:36" ht="27" customHeight="1">
      <c r="B359" s="81"/>
      <c r="C359" s="46"/>
      <c r="D359" s="46"/>
      <c r="E359" s="154" t="s">
        <v>33</v>
      </c>
      <c r="F359" s="46" t="s">
        <v>559</v>
      </c>
      <c r="G359" s="46"/>
      <c r="H359" s="46"/>
      <c r="I359" s="46"/>
      <c r="J359" s="46"/>
      <c r="K359" s="46"/>
      <c r="L359" s="46"/>
      <c r="M359" s="46"/>
      <c r="N359" s="46"/>
      <c r="O359" s="46"/>
      <c r="P359" s="46"/>
      <c r="Q359" s="46"/>
      <c r="R359" s="46"/>
      <c r="S359" s="46"/>
      <c r="T359" s="46"/>
      <c r="U359" s="46"/>
      <c r="V359" s="46"/>
      <c r="W359" s="46"/>
      <c r="X359" s="46"/>
      <c r="Y359" s="58"/>
      <c r="Z359" s="58"/>
      <c r="AA359" s="58"/>
      <c r="AB359" s="58"/>
      <c r="AC359" s="49"/>
      <c r="AD359" s="49"/>
      <c r="AE359" s="49"/>
      <c r="AF359" s="49"/>
      <c r="AG359" s="49"/>
      <c r="AH359" s="49"/>
      <c r="AJ359" s="85"/>
    </row>
    <row r="360" spans="2:36" ht="27" customHeight="1">
      <c r="B360" s="81"/>
      <c r="C360" s="46"/>
      <c r="D360" s="46"/>
      <c r="E360" s="154" t="s">
        <v>33</v>
      </c>
      <c r="F360" s="46" t="s">
        <v>179</v>
      </c>
      <c r="G360" s="48"/>
      <c r="H360" s="48"/>
      <c r="I360" s="48"/>
      <c r="J360" s="48"/>
      <c r="K360" s="48"/>
      <c r="L360" s="48"/>
      <c r="M360" s="48"/>
      <c r="N360" s="48"/>
      <c r="O360" s="48"/>
      <c r="P360" s="48"/>
      <c r="Q360" s="48"/>
      <c r="R360" s="48"/>
      <c r="S360" s="46"/>
      <c r="T360" s="58"/>
      <c r="U360" s="58"/>
      <c r="V360" s="58"/>
      <c r="W360" s="58"/>
      <c r="X360" s="49"/>
      <c r="Y360" s="49"/>
      <c r="Z360" s="49"/>
      <c r="AA360" s="49"/>
      <c r="AB360" s="49"/>
      <c r="AC360" s="49"/>
      <c r="AD360" s="49"/>
      <c r="AE360" s="49"/>
      <c r="AF360" s="49"/>
      <c r="AG360" s="49"/>
      <c r="AH360" s="49"/>
      <c r="AJ360" s="85"/>
    </row>
    <row r="361" spans="2:36" ht="6.75" customHeight="1">
      <c r="B361" s="81"/>
      <c r="C361" s="18"/>
      <c r="D361" s="18"/>
      <c r="E361" s="18"/>
      <c r="F361" s="18"/>
      <c r="G361" s="18"/>
      <c r="H361" s="18"/>
      <c r="I361" s="18"/>
      <c r="J361" s="18"/>
      <c r="K361" s="18"/>
      <c r="L361" s="18"/>
      <c r="M361" s="18"/>
      <c r="N361" s="153"/>
      <c r="O361" s="153"/>
      <c r="P361" s="153"/>
      <c r="Q361" s="153"/>
      <c r="R361" s="153"/>
      <c r="S361" s="153"/>
      <c r="T361" s="153"/>
      <c r="U361" s="18"/>
      <c r="V361" s="18"/>
      <c r="W361" s="18"/>
      <c r="X361" s="18"/>
      <c r="Y361" s="18"/>
      <c r="Z361" s="18"/>
      <c r="AA361" s="18"/>
      <c r="AB361" s="18"/>
      <c r="AC361" s="18"/>
      <c r="AD361" s="18"/>
      <c r="AE361" s="18"/>
      <c r="AF361" s="18"/>
      <c r="AG361" s="18"/>
      <c r="AH361" s="18"/>
      <c r="AJ361" s="85"/>
    </row>
    <row r="362" spans="2:36" ht="6.75" customHeight="1">
      <c r="B362" s="81"/>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c r="AB362" s="16"/>
      <c r="AC362" s="16"/>
      <c r="AD362" s="16"/>
      <c r="AE362" s="16"/>
      <c r="AF362" s="16"/>
      <c r="AG362" s="16"/>
      <c r="AH362" s="16"/>
      <c r="AJ362" s="85"/>
    </row>
    <row r="363" spans="2:36" ht="27" customHeight="1">
      <c r="B363" s="81"/>
      <c r="C363" s="46" t="s">
        <v>560</v>
      </c>
      <c r="D363" s="46"/>
      <c r="E363" s="46"/>
      <c r="F363" s="46"/>
      <c r="G363" s="46"/>
      <c r="H363" s="46"/>
      <c r="I363" s="46"/>
      <c r="W363" s="49"/>
      <c r="X363" s="49"/>
      <c r="Y363" s="49"/>
      <c r="Z363" s="49"/>
      <c r="AA363" s="49"/>
      <c r="AB363" s="49"/>
      <c r="AC363" s="49"/>
      <c r="AD363" s="49"/>
      <c r="AE363" s="49"/>
      <c r="AF363" s="49"/>
      <c r="AG363" s="49"/>
      <c r="AH363" s="49"/>
      <c r="AJ363" s="85"/>
    </row>
    <row r="364" spans="2:36" ht="27" customHeight="1">
      <c r="B364" s="81"/>
      <c r="C364" s="46"/>
      <c r="D364" s="46"/>
      <c r="E364" s="154" t="s">
        <v>33</v>
      </c>
      <c r="F364" s="46" t="s">
        <v>561</v>
      </c>
      <c r="G364" s="46"/>
      <c r="H364" s="46"/>
      <c r="I364" s="46"/>
      <c r="W364" s="49"/>
      <c r="X364" s="49"/>
      <c r="Y364" s="49"/>
      <c r="Z364" s="49"/>
      <c r="AA364" s="49"/>
      <c r="AB364" s="49"/>
      <c r="AC364" s="49"/>
      <c r="AD364" s="49"/>
      <c r="AE364" s="49"/>
      <c r="AF364" s="49"/>
      <c r="AG364" s="49"/>
      <c r="AH364" s="49"/>
      <c r="AJ364" s="85"/>
    </row>
    <row r="365" spans="2:36" ht="27" customHeight="1">
      <c r="B365" s="81"/>
      <c r="C365" s="46"/>
      <c r="D365" s="46"/>
      <c r="E365" s="154" t="s">
        <v>33</v>
      </c>
      <c r="F365" s="46" t="s">
        <v>684</v>
      </c>
      <c r="G365" s="46"/>
      <c r="H365" s="46"/>
      <c r="I365" s="46"/>
      <c r="W365" s="49"/>
      <c r="X365" s="49"/>
      <c r="Y365" s="49"/>
      <c r="Z365" s="49"/>
      <c r="AA365" s="49"/>
      <c r="AB365" s="49"/>
      <c r="AC365" s="49"/>
      <c r="AD365" s="49"/>
      <c r="AE365" s="49"/>
      <c r="AF365" s="49"/>
      <c r="AG365" s="49"/>
      <c r="AH365" s="49"/>
      <c r="AJ365" s="85"/>
    </row>
    <row r="366" spans="2:36" ht="27" customHeight="1">
      <c r="B366" s="81"/>
      <c r="C366" s="46"/>
      <c r="D366" s="46"/>
      <c r="E366" s="154" t="s">
        <v>33</v>
      </c>
      <c r="F366" s="46" t="s">
        <v>683</v>
      </c>
      <c r="G366" s="46"/>
      <c r="H366" s="46"/>
      <c r="I366" s="46"/>
      <c r="W366" s="49"/>
      <c r="X366" s="49"/>
      <c r="Y366" s="49"/>
      <c r="Z366" s="49"/>
      <c r="AA366" s="49"/>
      <c r="AB366" s="49"/>
      <c r="AC366" s="49"/>
      <c r="AD366" s="49"/>
      <c r="AE366" s="49"/>
      <c r="AF366" s="49"/>
      <c r="AG366" s="49"/>
      <c r="AH366" s="49"/>
      <c r="AJ366" s="85"/>
    </row>
    <row r="367" spans="2:36" ht="27" customHeight="1">
      <c r="B367" s="81"/>
      <c r="C367" s="46"/>
      <c r="D367" s="46"/>
      <c r="E367" s="154" t="s">
        <v>33</v>
      </c>
      <c r="F367" s="46" t="s">
        <v>562</v>
      </c>
      <c r="G367" s="46"/>
      <c r="H367" s="46"/>
      <c r="I367" s="46"/>
      <c r="W367" s="49"/>
      <c r="X367" s="49"/>
      <c r="Y367" s="49"/>
      <c r="Z367" s="49"/>
      <c r="AA367" s="49"/>
      <c r="AB367" s="49"/>
      <c r="AC367" s="49"/>
      <c r="AD367" s="49"/>
      <c r="AE367" s="49"/>
      <c r="AF367" s="49"/>
      <c r="AG367" s="49"/>
      <c r="AH367" s="49"/>
      <c r="AJ367" s="85"/>
    </row>
    <row r="368" spans="2:36" ht="27" customHeight="1">
      <c r="B368" s="81"/>
      <c r="C368" s="46"/>
      <c r="D368" s="46"/>
      <c r="E368" s="154" t="s">
        <v>33</v>
      </c>
      <c r="F368" s="46" t="s">
        <v>179</v>
      </c>
      <c r="G368" s="46"/>
      <c r="H368" s="46"/>
      <c r="I368" s="46"/>
      <c r="W368" s="49"/>
      <c r="X368" s="49"/>
      <c r="Y368" s="49"/>
      <c r="Z368" s="49"/>
      <c r="AA368" s="49"/>
      <c r="AB368" s="49"/>
      <c r="AC368" s="49"/>
      <c r="AD368" s="49"/>
      <c r="AE368" s="49"/>
      <c r="AF368" s="49"/>
      <c r="AG368" s="49"/>
      <c r="AH368" s="49"/>
      <c r="AJ368" s="85"/>
    </row>
    <row r="369" spans="2:36" ht="27" customHeight="1">
      <c r="B369" s="81"/>
      <c r="C369" s="46"/>
      <c r="D369" s="46"/>
      <c r="E369" s="154" t="s">
        <v>33</v>
      </c>
      <c r="F369" s="46" t="s">
        <v>599</v>
      </c>
      <c r="G369" s="48"/>
      <c r="H369" s="48"/>
      <c r="I369" s="48"/>
      <c r="J369" s="48"/>
      <c r="K369" s="48"/>
      <c r="L369" s="48"/>
      <c r="M369" s="48"/>
      <c r="N369" s="48"/>
      <c r="O369" s="48"/>
      <c r="P369" s="48"/>
      <c r="Q369" s="48"/>
      <c r="R369" s="48"/>
      <c r="S369" s="46"/>
      <c r="T369" s="58"/>
      <c r="U369" s="58"/>
      <c r="V369" s="58"/>
      <c r="W369" s="58"/>
      <c r="X369" s="49"/>
      <c r="Y369" s="49"/>
      <c r="Z369" s="49"/>
      <c r="AA369" s="49"/>
      <c r="AB369" s="49"/>
      <c r="AC369" s="49"/>
      <c r="AD369" s="49"/>
      <c r="AE369" s="49"/>
      <c r="AF369" s="49"/>
      <c r="AG369" s="49"/>
      <c r="AH369" s="49"/>
      <c r="AJ369" s="85"/>
    </row>
    <row r="370" spans="2:36" ht="6.75" customHeight="1">
      <c r="B370" s="81"/>
      <c r="C370" s="18"/>
      <c r="D370" s="18"/>
      <c r="E370" s="18"/>
      <c r="F370" s="18"/>
      <c r="G370" s="18"/>
      <c r="H370" s="18"/>
      <c r="I370" s="18"/>
      <c r="J370" s="18"/>
      <c r="K370" s="18"/>
      <c r="L370" s="18"/>
      <c r="M370" s="18"/>
      <c r="N370" s="153"/>
      <c r="O370" s="153"/>
      <c r="P370" s="153"/>
      <c r="Q370" s="153"/>
      <c r="R370" s="153"/>
      <c r="S370" s="153"/>
      <c r="T370" s="153"/>
      <c r="U370" s="18"/>
      <c r="V370" s="18"/>
      <c r="W370" s="18"/>
      <c r="X370" s="18"/>
      <c r="Y370" s="18"/>
      <c r="Z370" s="18"/>
      <c r="AA370" s="18"/>
      <c r="AB370" s="18"/>
      <c r="AC370" s="18"/>
      <c r="AD370" s="18"/>
      <c r="AE370" s="18"/>
      <c r="AF370" s="18"/>
      <c r="AG370" s="18"/>
      <c r="AH370" s="18"/>
      <c r="AJ370" s="85"/>
    </row>
    <row r="371" spans="2:36" ht="6.75" customHeight="1">
      <c r="B371" s="81"/>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c r="AB371" s="16"/>
      <c r="AC371" s="16"/>
      <c r="AD371" s="16"/>
      <c r="AE371" s="16"/>
      <c r="AF371" s="16"/>
      <c r="AG371" s="16"/>
      <c r="AH371" s="16"/>
      <c r="AJ371" s="85"/>
    </row>
    <row r="372" spans="2:36" ht="27" customHeight="1">
      <c r="B372" s="81"/>
      <c r="C372" s="46" t="s">
        <v>606</v>
      </c>
      <c r="D372" s="46"/>
      <c r="E372" s="46"/>
      <c r="F372" s="46"/>
      <c r="G372" s="46"/>
      <c r="H372" s="46"/>
      <c r="I372" s="46"/>
      <c r="W372" s="49"/>
      <c r="X372" s="49"/>
      <c r="Y372" s="49"/>
      <c r="Z372" s="49"/>
      <c r="AA372" s="49"/>
      <c r="AB372" s="49"/>
      <c r="AC372" s="49"/>
      <c r="AD372" s="49"/>
      <c r="AE372" s="49"/>
      <c r="AF372" s="49"/>
      <c r="AG372" s="49"/>
      <c r="AH372" s="49"/>
      <c r="AJ372" s="85"/>
    </row>
    <row r="373" spans="2:36" ht="27" customHeight="1">
      <c r="B373" s="81"/>
      <c r="C373" s="46"/>
      <c r="D373" s="46"/>
      <c r="E373" s="154" t="s">
        <v>33</v>
      </c>
      <c r="F373" s="46" t="s">
        <v>600</v>
      </c>
      <c r="G373" s="46"/>
      <c r="H373" s="46"/>
      <c r="I373" s="46"/>
      <c r="M373" s="49"/>
      <c r="N373" s="49"/>
      <c r="O373" s="49"/>
      <c r="P373" s="49"/>
      <c r="Q373" s="49"/>
      <c r="R373" s="49"/>
      <c r="S373" s="49"/>
      <c r="T373" s="49"/>
      <c r="U373" s="49"/>
      <c r="V373" s="49"/>
      <c r="W373" s="49"/>
      <c r="X373" s="49"/>
      <c r="Y373" s="49"/>
      <c r="Z373" s="49"/>
      <c r="AA373" s="49"/>
      <c r="AB373" s="49"/>
      <c r="AC373" s="49"/>
      <c r="AD373" s="49"/>
      <c r="AE373" s="49"/>
      <c r="AF373" s="49"/>
      <c r="AG373" s="49"/>
      <c r="AH373" s="49"/>
      <c r="AJ373" s="85"/>
    </row>
    <row r="374" spans="2:36" ht="27" customHeight="1">
      <c r="B374" s="81"/>
      <c r="C374" s="46"/>
      <c r="D374" s="46"/>
      <c r="E374" s="154" t="s">
        <v>33</v>
      </c>
      <c r="F374" s="46" t="s">
        <v>563</v>
      </c>
      <c r="G374" s="46"/>
      <c r="H374" s="46"/>
      <c r="I374" s="46"/>
      <c r="M374" s="49"/>
      <c r="N374" s="49"/>
      <c r="O374" s="49"/>
      <c r="P374" s="49"/>
      <c r="Q374" s="49"/>
      <c r="R374" s="49"/>
      <c r="S374" s="49"/>
      <c r="T374" s="49"/>
      <c r="U374" s="49"/>
      <c r="V374" s="49"/>
      <c r="W374" s="49"/>
      <c r="X374" s="49"/>
      <c r="Y374" s="49"/>
      <c r="Z374" s="49"/>
      <c r="AA374" s="49"/>
      <c r="AB374" s="49"/>
      <c r="AC374" s="49"/>
      <c r="AD374" s="49"/>
      <c r="AE374" s="49"/>
      <c r="AF374" s="49"/>
      <c r="AG374" s="49"/>
      <c r="AH374" s="49"/>
      <c r="AJ374" s="85"/>
    </row>
    <row r="375" spans="2:36" ht="27" customHeight="1">
      <c r="B375" s="81"/>
      <c r="C375" s="46"/>
      <c r="D375" s="46"/>
      <c r="E375" s="154" t="s">
        <v>33</v>
      </c>
      <c r="F375" s="46" t="s">
        <v>601</v>
      </c>
      <c r="G375" s="46"/>
      <c r="H375" s="46"/>
      <c r="I375" s="46"/>
      <c r="M375" s="49"/>
      <c r="N375" s="49"/>
      <c r="O375" s="49"/>
      <c r="P375" s="49"/>
      <c r="Q375" s="49"/>
      <c r="R375" s="49"/>
      <c r="S375" s="49"/>
      <c r="T375" s="49"/>
      <c r="U375" s="49"/>
      <c r="V375" s="49"/>
      <c r="W375" s="49"/>
      <c r="X375" s="49"/>
      <c r="Y375" s="49"/>
      <c r="Z375" s="49"/>
      <c r="AA375" s="49"/>
      <c r="AB375" s="49"/>
      <c r="AC375" s="49"/>
      <c r="AD375" s="49"/>
      <c r="AE375" s="49"/>
      <c r="AF375" s="49"/>
      <c r="AG375" s="49"/>
      <c r="AH375" s="49"/>
      <c r="AJ375" s="85"/>
    </row>
    <row r="376" spans="2:36" ht="27" customHeight="1">
      <c r="B376" s="81"/>
      <c r="C376" s="46"/>
      <c r="D376" s="46"/>
      <c r="E376" s="154" t="s">
        <v>33</v>
      </c>
      <c r="F376" s="46" t="s">
        <v>564</v>
      </c>
      <c r="G376" s="46"/>
      <c r="H376" s="46"/>
      <c r="I376" s="46"/>
      <c r="M376" s="49"/>
      <c r="N376" s="49"/>
      <c r="O376" s="49"/>
      <c r="P376" s="49"/>
      <c r="Q376" s="49"/>
      <c r="R376" s="49"/>
      <c r="S376" s="49"/>
      <c r="T376" s="49"/>
      <c r="U376" s="49"/>
      <c r="V376" s="49"/>
      <c r="W376" s="49"/>
      <c r="X376" s="49"/>
      <c r="Y376" s="49"/>
      <c r="Z376" s="49"/>
      <c r="AA376" s="49"/>
      <c r="AB376" s="49"/>
      <c r="AC376" s="49"/>
      <c r="AD376" s="49"/>
      <c r="AE376" s="49"/>
      <c r="AF376" s="49"/>
      <c r="AG376" s="49"/>
      <c r="AH376" s="49"/>
      <c r="AJ376" s="85"/>
    </row>
    <row r="377" spans="2:36" ht="27" customHeight="1">
      <c r="B377" s="81"/>
      <c r="C377" s="46"/>
      <c r="D377" s="46"/>
      <c r="E377" s="154" t="s">
        <v>33</v>
      </c>
      <c r="F377" s="46" t="s">
        <v>179</v>
      </c>
      <c r="G377" s="46"/>
      <c r="H377" s="46"/>
      <c r="I377" s="46"/>
      <c r="M377" s="49"/>
      <c r="N377" s="49"/>
      <c r="O377" s="49"/>
      <c r="P377" s="49"/>
      <c r="Q377" s="49"/>
      <c r="R377" s="49"/>
      <c r="S377" s="49"/>
      <c r="T377" s="49"/>
      <c r="U377" s="49"/>
      <c r="V377" s="49"/>
      <c r="W377" s="49"/>
      <c r="X377" s="49"/>
      <c r="Y377" s="49"/>
      <c r="Z377" s="49"/>
      <c r="AA377" s="49"/>
      <c r="AB377" s="49"/>
      <c r="AC377" s="49"/>
      <c r="AD377" s="49"/>
      <c r="AE377" s="49"/>
      <c r="AF377" s="49"/>
      <c r="AG377" s="49"/>
      <c r="AH377" s="49"/>
      <c r="AJ377" s="85"/>
    </row>
    <row r="378" spans="2:36" ht="27" customHeight="1">
      <c r="B378" s="81"/>
      <c r="C378" s="46"/>
      <c r="D378" s="46"/>
      <c r="E378" s="154" t="s">
        <v>33</v>
      </c>
      <c r="F378" s="46" t="s">
        <v>602</v>
      </c>
      <c r="G378" s="46"/>
      <c r="H378" s="46"/>
      <c r="I378" s="46"/>
      <c r="M378" s="49"/>
      <c r="N378" s="49"/>
      <c r="O378" s="49"/>
      <c r="P378" s="49"/>
      <c r="Q378" s="49"/>
      <c r="R378" s="49"/>
      <c r="S378" s="49"/>
      <c r="T378" s="49"/>
      <c r="U378" s="49"/>
      <c r="V378" s="49"/>
      <c r="W378" s="49"/>
      <c r="X378" s="49"/>
      <c r="Y378" s="49"/>
      <c r="Z378" s="49"/>
      <c r="AA378" s="49"/>
      <c r="AB378" s="49"/>
      <c r="AC378" s="49"/>
      <c r="AD378" s="49"/>
      <c r="AE378" s="49"/>
      <c r="AF378" s="49"/>
      <c r="AG378" s="49"/>
      <c r="AH378" s="49"/>
      <c r="AJ378" s="85"/>
    </row>
    <row r="379" spans="2:36" ht="6.75" customHeight="1">
      <c r="B379" s="81"/>
      <c r="C379" s="18"/>
      <c r="D379" s="18"/>
      <c r="E379" s="18"/>
      <c r="F379" s="18"/>
      <c r="G379" s="18"/>
      <c r="H379" s="18"/>
      <c r="I379" s="18"/>
      <c r="J379" s="18"/>
      <c r="K379" s="18"/>
      <c r="L379" s="18"/>
      <c r="M379" s="18"/>
      <c r="N379" s="153"/>
      <c r="O379" s="153"/>
      <c r="P379" s="153"/>
      <c r="Q379" s="153"/>
      <c r="R379" s="153"/>
      <c r="S379" s="153"/>
      <c r="T379" s="153"/>
      <c r="U379" s="18"/>
      <c r="V379" s="18"/>
      <c r="W379" s="18"/>
      <c r="X379" s="18"/>
      <c r="Y379" s="18"/>
      <c r="Z379" s="18"/>
      <c r="AA379" s="18"/>
      <c r="AB379" s="18"/>
      <c r="AC379" s="18"/>
      <c r="AD379" s="18"/>
      <c r="AE379" s="18"/>
      <c r="AF379" s="18"/>
      <c r="AG379" s="18"/>
      <c r="AH379" s="18"/>
      <c r="AJ379" s="85"/>
    </row>
    <row r="380" spans="2:36" ht="6.75" customHeight="1">
      <c r="B380" s="81"/>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J380" s="85"/>
    </row>
    <row r="381" spans="2:36" ht="27" customHeight="1">
      <c r="B381" s="81"/>
      <c r="C381" s="46" t="s">
        <v>546</v>
      </c>
      <c r="D381" s="46"/>
      <c r="E381" s="46"/>
      <c r="F381" s="46"/>
      <c r="G381" s="46"/>
      <c r="H381" s="46"/>
      <c r="I381" s="46"/>
      <c r="J381" s="46"/>
      <c r="K381" s="46"/>
      <c r="L381" s="46"/>
      <c r="M381" s="46"/>
      <c r="N381" s="46"/>
      <c r="O381" s="46"/>
      <c r="P381" s="46"/>
      <c r="Q381" s="46"/>
      <c r="R381" s="46"/>
      <c r="S381" s="46"/>
      <c r="T381" s="46"/>
      <c r="U381" s="46"/>
      <c r="V381" s="46"/>
      <c r="W381" s="46"/>
      <c r="X381" s="46"/>
      <c r="Y381" s="46"/>
      <c r="Z381" s="46"/>
      <c r="AA381" s="46"/>
      <c r="AB381" s="46"/>
      <c r="AC381" s="46"/>
      <c r="AD381" s="46"/>
      <c r="AE381" s="46"/>
      <c r="AJ381" s="85"/>
    </row>
    <row r="382" spans="2:36" ht="27" customHeight="1">
      <c r="B382" s="81"/>
      <c r="C382" s="46"/>
      <c r="D382" s="46" t="s">
        <v>52</v>
      </c>
      <c r="E382" s="46"/>
      <c r="F382" s="46"/>
      <c r="G382" s="46"/>
      <c r="H382" s="46"/>
      <c r="I382" s="46"/>
      <c r="J382" s="46"/>
      <c r="K382" s="46"/>
      <c r="L382" s="46"/>
      <c r="M382" s="46"/>
      <c r="N382" s="46"/>
      <c r="O382" s="378"/>
      <c r="P382" s="378"/>
      <c r="Q382" s="47" t="s">
        <v>35</v>
      </c>
      <c r="R382" s="46"/>
      <c r="S382" s="46"/>
      <c r="T382" s="46"/>
      <c r="U382" s="46"/>
      <c r="V382" s="46"/>
      <c r="W382" s="46"/>
      <c r="X382" s="46"/>
      <c r="Y382" s="46"/>
      <c r="Z382" s="46"/>
      <c r="AA382" s="46"/>
      <c r="AB382" s="46"/>
      <c r="AC382" s="46"/>
      <c r="AD382" s="46"/>
      <c r="AE382" s="46"/>
      <c r="AF382" s="46"/>
      <c r="AG382" s="46"/>
      <c r="AH382" s="46"/>
      <c r="AJ382" s="85"/>
    </row>
    <row r="383" spans="2:36" ht="27" customHeight="1">
      <c r="B383" s="81"/>
      <c r="C383" s="46"/>
      <c r="D383" s="46" t="s">
        <v>53</v>
      </c>
      <c r="E383" s="46"/>
      <c r="F383" s="46"/>
      <c r="G383" s="46"/>
      <c r="H383" s="46"/>
      <c r="I383" s="46"/>
      <c r="J383" s="46"/>
      <c r="K383" s="46"/>
      <c r="L383" s="46"/>
      <c r="M383" s="46"/>
      <c r="N383" s="46"/>
      <c r="O383" s="377"/>
      <c r="P383" s="377"/>
      <c r="Q383" s="47" t="s">
        <v>35</v>
      </c>
      <c r="R383" s="46"/>
      <c r="S383" s="46"/>
      <c r="T383" s="46"/>
      <c r="U383" s="46"/>
      <c r="V383" s="46"/>
      <c r="W383" s="46"/>
      <c r="X383" s="46"/>
      <c r="Y383" s="46"/>
      <c r="Z383" s="46"/>
      <c r="AA383" s="46"/>
      <c r="AB383" s="46"/>
      <c r="AC383" s="46"/>
      <c r="AD383" s="46"/>
      <c r="AE383" s="46"/>
      <c r="AF383" s="46"/>
      <c r="AG383" s="46"/>
      <c r="AH383" s="46"/>
      <c r="AJ383" s="85"/>
    </row>
    <row r="384" spans="2:36" ht="27" customHeight="1">
      <c r="B384" s="81"/>
      <c r="C384" s="46"/>
      <c r="D384" s="46" t="s">
        <v>54</v>
      </c>
      <c r="E384" s="46"/>
      <c r="F384" s="46"/>
      <c r="G384" s="46"/>
      <c r="H384" s="46"/>
      <c r="I384" s="46"/>
      <c r="J384" s="46"/>
      <c r="K384" s="46"/>
      <c r="L384" s="46"/>
      <c r="M384" s="46"/>
      <c r="N384" s="46"/>
      <c r="O384" s="372"/>
      <c r="P384" s="372"/>
      <c r="Q384" s="47" t="s">
        <v>35</v>
      </c>
      <c r="R384" s="46"/>
      <c r="S384" s="46"/>
      <c r="T384" s="46"/>
      <c r="U384" s="46"/>
      <c r="V384" s="46"/>
      <c r="W384" s="46"/>
      <c r="X384" s="46"/>
      <c r="Y384" s="46"/>
      <c r="Z384" s="46"/>
      <c r="AA384" s="46"/>
      <c r="AB384" s="46"/>
      <c r="AC384" s="46"/>
      <c r="AD384" s="46"/>
      <c r="AE384" s="46"/>
      <c r="AF384" s="46"/>
      <c r="AG384" s="46"/>
      <c r="AH384" s="46"/>
      <c r="AJ384" s="85"/>
    </row>
    <row r="385" spans="2:37" ht="27" customHeight="1">
      <c r="B385" s="81"/>
      <c r="C385" s="46"/>
      <c r="D385" s="46" t="s">
        <v>55</v>
      </c>
      <c r="E385" s="46"/>
      <c r="F385" s="46"/>
      <c r="G385" s="46"/>
      <c r="H385" s="46"/>
      <c r="I385" s="46"/>
      <c r="J385" s="46"/>
      <c r="K385" s="46"/>
      <c r="L385" s="46"/>
      <c r="M385" s="46"/>
      <c r="N385" s="46"/>
      <c r="O385" s="372"/>
      <c r="P385" s="372"/>
      <c r="Q385" s="47" t="s">
        <v>35</v>
      </c>
      <c r="R385" s="46"/>
      <c r="S385" s="46"/>
      <c r="T385" s="46"/>
      <c r="U385" s="46"/>
      <c r="V385" s="46"/>
      <c r="W385" s="46"/>
      <c r="X385" s="46"/>
      <c r="Y385" s="46"/>
      <c r="Z385" s="46"/>
      <c r="AA385" s="46"/>
      <c r="AB385" s="46"/>
      <c r="AC385" s="46"/>
      <c r="AD385" s="46"/>
      <c r="AE385" s="46"/>
      <c r="AF385" s="46"/>
      <c r="AG385" s="46"/>
      <c r="AH385" s="46"/>
      <c r="AJ385" s="85"/>
    </row>
    <row r="386" spans="2:37" ht="6.75" customHeight="1">
      <c r="B386" s="81"/>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c r="AA386" s="18"/>
      <c r="AB386" s="18"/>
      <c r="AC386" s="18"/>
      <c r="AD386" s="18"/>
      <c r="AE386" s="18"/>
      <c r="AF386" s="18"/>
      <c r="AG386" s="18"/>
      <c r="AH386" s="18"/>
      <c r="AJ386" s="85"/>
    </row>
    <row r="387" spans="2:37" ht="6.75" customHeight="1">
      <c r="B387" s="81"/>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c r="AB387" s="16"/>
      <c r="AC387" s="16"/>
      <c r="AD387" s="16"/>
      <c r="AE387" s="16"/>
      <c r="AF387" s="16"/>
      <c r="AG387" s="16"/>
      <c r="AH387" s="16"/>
      <c r="AJ387" s="85"/>
    </row>
    <row r="388" spans="2:37" ht="27" customHeight="1">
      <c r="B388" s="81"/>
      <c r="C388" s="46" t="s">
        <v>545</v>
      </c>
      <c r="D388" s="46"/>
      <c r="E388" s="46"/>
      <c r="F388" s="46"/>
      <c r="G388" s="46"/>
      <c r="H388" s="46"/>
      <c r="I388" s="46"/>
      <c r="J388" s="46"/>
      <c r="K388" s="46"/>
      <c r="L388" s="46"/>
      <c r="M388" s="46"/>
      <c r="N388" s="46"/>
      <c r="O388" s="46"/>
      <c r="P388" s="46"/>
      <c r="Q388" s="46"/>
      <c r="R388" s="46"/>
      <c r="S388" s="46"/>
      <c r="T388" s="46"/>
      <c r="U388" s="46"/>
      <c r="V388" s="46"/>
      <c r="W388" s="46"/>
      <c r="X388" s="46"/>
      <c r="Y388" s="46"/>
      <c r="Z388" s="46"/>
      <c r="AA388" s="46"/>
      <c r="AB388" s="46"/>
      <c r="AC388" s="46"/>
      <c r="AD388" s="46"/>
      <c r="AE388" s="46"/>
      <c r="AJ388" s="85"/>
    </row>
    <row r="389" spans="2:37" ht="27" customHeight="1">
      <c r="B389" s="81"/>
      <c r="C389" s="46"/>
      <c r="D389" s="46" t="s">
        <v>56</v>
      </c>
      <c r="E389" s="46"/>
      <c r="F389" s="46"/>
      <c r="G389" s="46"/>
      <c r="H389" s="46"/>
      <c r="I389" s="46"/>
      <c r="J389" s="46"/>
      <c r="K389" s="46"/>
      <c r="L389" s="46"/>
      <c r="M389" s="373"/>
      <c r="N389" s="373"/>
      <c r="O389" s="373"/>
      <c r="P389" s="47" t="s">
        <v>36</v>
      </c>
      <c r="Q389" s="46"/>
      <c r="R389" s="46"/>
      <c r="S389" s="46"/>
      <c r="T389" s="46"/>
      <c r="U389" s="46"/>
      <c r="V389" s="46"/>
      <c r="W389" s="46"/>
      <c r="X389" s="46"/>
      <c r="Y389" s="46"/>
      <c r="Z389" s="46"/>
      <c r="AA389" s="46"/>
      <c r="AB389" s="46"/>
      <c r="AC389" s="46"/>
      <c r="AD389" s="46"/>
      <c r="AE389" s="46"/>
      <c r="AF389" s="46"/>
      <c r="AG389" s="46"/>
      <c r="AJ389" s="85"/>
    </row>
    <row r="390" spans="2:37" ht="27" customHeight="1">
      <c r="B390" s="81"/>
      <c r="C390" s="46"/>
      <c r="D390" s="46" t="s">
        <v>57</v>
      </c>
      <c r="E390" s="46"/>
      <c r="F390" s="46"/>
      <c r="G390" s="46"/>
      <c r="H390" s="46"/>
      <c r="I390" s="46"/>
      <c r="J390" s="46"/>
      <c r="K390" s="46"/>
      <c r="L390" s="46"/>
      <c r="M390" s="374"/>
      <c r="N390" s="374"/>
      <c r="O390" s="374"/>
      <c r="P390" s="47" t="s">
        <v>36</v>
      </c>
      <c r="Q390" s="46"/>
      <c r="R390" s="46"/>
      <c r="S390" s="46"/>
      <c r="T390" s="46"/>
      <c r="U390" s="46"/>
      <c r="V390" s="46"/>
      <c r="W390" s="46"/>
      <c r="X390" s="46"/>
      <c r="Y390" s="46"/>
      <c r="Z390" s="46"/>
      <c r="AA390" s="46"/>
      <c r="AB390" s="46"/>
      <c r="AC390" s="46"/>
      <c r="AD390" s="46"/>
      <c r="AE390" s="46"/>
      <c r="AF390" s="46"/>
      <c r="AG390" s="46"/>
      <c r="AJ390" s="85"/>
    </row>
    <row r="391" spans="2:37" ht="6.75" customHeight="1">
      <c r="B391" s="81"/>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c r="AA391" s="18"/>
      <c r="AB391" s="18"/>
      <c r="AC391" s="18"/>
      <c r="AD391" s="18"/>
      <c r="AE391" s="18"/>
      <c r="AF391" s="18"/>
      <c r="AG391" s="18"/>
      <c r="AH391" s="18"/>
      <c r="AJ391" s="85"/>
    </row>
    <row r="392" spans="2:37" ht="6.75" customHeight="1">
      <c r="B392" s="81"/>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c r="AB392" s="16"/>
      <c r="AC392" s="16"/>
      <c r="AD392" s="16"/>
      <c r="AE392" s="16"/>
      <c r="AF392" s="16"/>
      <c r="AG392" s="16"/>
      <c r="AH392" s="16"/>
      <c r="AJ392" s="85"/>
    </row>
    <row r="393" spans="2:37" ht="27" customHeight="1">
      <c r="B393" s="81"/>
      <c r="C393" s="46" t="s">
        <v>544</v>
      </c>
      <c r="D393" s="46"/>
      <c r="E393" s="46"/>
      <c r="F393" s="46"/>
      <c r="G393" s="46"/>
      <c r="H393" s="46"/>
      <c r="I393" s="46"/>
      <c r="J393" s="46"/>
      <c r="K393" s="46"/>
      <c r="L393" s="49" t="s">
        <v>38</v>
      </c>
      <c r="M393" s="49"/>
      <c r="N393" s="49"/>
      <c r="O393" s="49"/>
      <c r="P393" s="49"/>
      <c r="Q393" s="49"/>
      <c r="R393" s="49"/>
      <c r="S393" s="49"/>
      <c r="T393" s="49"/>
      <c r="U393" s="49"/>
      <c r="V393" s="49"/>
      <c r="W393" s="49"/>
      <c r="X393" s="49"/>
      <c r="Y393" s="49"/>
      <c r="Z393" s="49"/>
      <c r="AA393" s="49"/>
      <c r="AB393" s="49"/>
      <c r="AC393" s="49"/>
      <c r="AD393" s="49"/>
      <c r="AE393" s="49"/>
      <c r="AF393" s="49"/>
      <c r="AG393" s="49"/>
      <c r="AH393" s="49"/>
      <c r="AJ393" s="85"/>
    </row>
    <row r="394" spans="2:37" ht="27" customHeight="1">
      <c r="B394" s="81"/>
      <c r="C394" s="46"/>
      <c r="D394" s="350"/>
      <c r="E394" s="350"/>
      <c r="F394" s="350"/>
      <c r="G394" s="350"/>
      <c r="H394" s="350"/>
      <c r="I394" s="350"/>
      <c r="J394" s="350"/>
      <c r="K394" s="350"/>
      <c r="L394" s="350"/>
      <c r="M394" s="350"/>
      <c r="N394" s="350"/>
      <c r="O394" s="350"/>
      <c r="P394" s="350"/>
      <c r="Q394" s="350"/>
      <c r="R394" s="350"/>
      <c r="S394" s="350"/>
      <c r="T394" s="350"/>
      <c r="U394" s="350"/>
      <c r="V394" s="350"/>
      <c r="W394" s="350"/>
      <c r="X394" s="350"/>
      <c r="Y394" s="350"/>
      <c r="Z394" s="350"/>
      <c r="AA394" s="350"/>
      <c r="AB394" s="350"/>
      <c r="AC394" s="350"/>
      <c r="AD394" s="350"/>
      <c r="AE394" s="350"/>
      <c r="AF394" s="350"/>
      <c r="AG394" s="350"/>
      <c r="AH394" s="350"/>
      <c r="AJ394" s="85"/>
    </row>
    <row r="395" spans="2:37" ht="6.75" customHeight="1">
      <c r="B395" s="81"/>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c r="AA395" s="18"/>
      <c r="AB395" s="18"/>
      <c r="AC395" s="18"/>
      <c r="AD395" s="18"/>
      <c r="AE395" s="18"/>
      <c r="AF395" s="18"/>
      <c r="AG395" s="18"/>
      <c r="AH395" s="18"/>
      <c r="AJ395" s="85"/>
    </row>
    <row r="396" spans="2:37" ht="6.75" customHeight="1">
      <c r="B396" s="81"/>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c r="AB396" s="16"/>
      <c r="AC396" s="16"/>
      <c r="AD396" s="16"/>
      <c r="AE396" s="16"/>
      <c r="AF396" s="16"/>
      <c r="AG396" s="16"/>
      <c r="AH396" s="16"/>
      <c r="AJ396" s="85"/>
    </row>
    <row r="397" spans="2:37" ht="27" customHeight="1">
      <c r="B397" s="81"/>
      <c r="C397" s="46"/>
      <c r="D397" s="46"/>
      <c r="E397" s="46"/>
      <c r="F397" s="46"/>
      <c r="G397" s="46"/>
      <c r="H397" s="46"/>
      <c r="I397" s="46"/>
      <c r="J397" s="46"/>
      <c r="K397" s="46"/>
      <c r="L397" s="46"/>
      <c r="M397" s="46"/>
      <c r="N397" s="46"/>
      <c r="O397" s="46"/>
      <c r="P397" s="46"/>
      <c r="Q397" s="46"/>
      <c r="R397" s="46"/>
      <c r="S397" s="46"/>
      <c r="T397" s="46"/>
      <c r="U397" s="46"/>
      <c r="V397" s="46"/>
      <c r="W397" s="46"/>
      <c r="X397" s="46"/>
      <c r="Y397" s="46"/>
      <c r="Z397" s="46"/>
      <c r="AA397" s="46"/>
      <c r="AB397" s="46"/>
      <c r="AC397" s="46"/>
      <c r="AD397" s="46"/>
      <c r="AE397" s="46"/>
      <c r="AJ397" s="85"/>
    </row>
    <row r="398" spans="2:37" ht="27" customHeight="1">
      <c r="B398" s="81"/>
      <c r="C398" s="46"/>
      <c r="D398" s="46"/>
      <c r="E398" s="46"/>
      <c r="F398" s="46"/>
      <c r="G398" s="46"/>
      <c r="H398" s="46"/>
      <c r="I398" s="46"/>
      <c r="J398" s="46"/>
      <c r="K398" s="46"/>
      <c r="L398" s="46"/>
      <c r="M398" s="46"/>
      <c r="N398" s="46"/>
      <c r="O398" s="46"/>
      <c r="P398" s="46"/>
      <c r="Q398" s="46"/>
      <c r="R398" s="46"/>
      <c r="S398" s="46"/>
      <c r="T398" s="46"/>
      <c r="U398" s="46"/>
      <c r="V398" s="46"/>
      <c r="W398" s="46"/>
      <c r="X398" s="46"/>
      <c r="Y398" s="46"/>
      <c r="Z398" s="46"/>
      <c r="AA398" s="46"/>
      <c r="AB398" s="46"/>
      <c r="AC398" s="46"/>
      <c r="AD398" s="46"/>
      <c r="AE398" s="46"/>
      <c r="AF398" s="46"/>
      <c r="AG398" s="46"/>
      <c r="AH398" s="46"/>
      <c r="AI398" s="46"/>
      <c r="AJ398" s="88"/>
      <c r="AK398" s="46"/>
    </row>
    <row r="399" spans="2:37" ht="27" customHeight="1">
      <c r="B399" s="81"/>
      <c r="C399" s="46"/>
      <c r="D399" s="46"/>
      <c r="E399" s="46"/>
      <c r="F399" s="46"/>
      <c r="G399" s="46"/>
      <c r="H399" s="46"/>
      <c r="I399" s="46"/>
      <c r="J399" s="46"/>
      <c r="K399" s="46"/>
      <c r="L399" s="46"/>
      <c r="M399" s="46"/>
      <c r="N399" s="46"/>
      <c r="O399" s="46"/>
      <c r="P399" s="179"/>
      <c r="Q399" s="45"/>
      <c r="R399" s="46"/>
      <c r="S399" s="179"/>
      <c r="T399" s="45"/>
      <c r="U399" s="46"/>
      <c r="V399" s="46"/>
      <c r="W399" s="46"/>
      <c r="X399" s="46"/>
      <c r="Y399" s="46"/>
      <c r="Z399" s="46"/>
      <c r="AA399" s="46"/>
      <c r="AB399" s="46"/>
      <c r="AC399" s="46"/>
      <c r="AD399" s="46"/>
      <c r="AE399" s="46"/>
      <c r="AF399" s="46"/>
      <c r="AG399" s="46"/>
      <c r="AH399" s="46"/>
      <c r="AI399" s="46"/>
      <c r="AJ399" s="85"/>
    </row>
    <row r="400" spans="2:37" ht="27" customHeight="1">
      <c r="B400" s="81"/>
      <c r="C400" s="46"/>
      <c r="D400" s="46"/>
      <c r="E400" s="46"/>
      <c r="F400" s="46"/>
      <c r="G400" s="46"/>
      <c r="H400" s="46"/>
      <c r="I400" s="46"/>
      <c r="J400" s="46"/>
      <c r="K400" s="46"/>
      <c r="L400" s="46"/>
      <c r="M400" s="46"/>
      <c r="N400" s="46"/>
      <c r="O400" s="46"/>
      <c r="P400" s="46"/>
      <c r="Q400" s="46"/>
      <c r="R400" s="46"/>
      <c r="S400" s="46"/>
      <c r="T400" s="46"/>
      <c r="U400" s="46"/>
      <c r="V400" s="46"/>
      <c r="W400" s="46"/>
      <c r="X400" s="46"/>
      <c r="Y400" s="46"/>
      <c r="Z400" s="46"/>
      <c r="AA400" s="46"/>
      <c r="AB400" s="46"/>
      <c r="AC400" s="46"/>
      <c r="AD400" s="179"/>
      <c r="AE400" s="45"/>
      <c r="AF400" s="46"/>
      <c r="AG400" s="179"/>
      <c r="AH400" s="45"/>
      <c r="AI400" s="46"/>
      <c r="AJ400" s="88"/>
      <c r="AK400" s="46"/>
    </row>
    <row r="401" spans="2:39" ht="27" customHeight="1">
      <c r="B401" s="81"/>
      <c r="C401" s="46"/>
      <c r="D401" s="46"/>
      <c r="E401" s="46"/>
      <c r="F401" s="46"/>
      <c r="G401" s="46"/>
      <c r="H401" s="46"/>
      <c r="I401" s="46"/>
      <c r="J401" s="46"/>
      <c r="K401" s="46"/>
      <c r="L401" s="46"/>
      <c r="M401" s="46"/>
      <c r="N401" s="46"/>
      <c r="O401" s="46"/>
      <c r="P401" s="46"/>
      <c r="Q401" s="46"/>
      <c r="R401" s="46"/>
      <c r="S401" s="46"/>
      <c r="T401" s="46"/>
      <c r="U401" s="46"/>
      <c r="V401" s="46"/>
      <c r="W401" s="46"/>
      <c r="X401" s="46"/>
      <c r="Y401" s="46"/>
      <c r="Z401" s="367"/>
      <c r="AA401" s="367"/>
      <c r="AB401" s="367"/>
      <c r="AC401" s="367"/>
      <c r="AD401" s="367"/>
      <c r="AE401" s="367"/>
      <c r="AF401" s="45"/>
      <c r="AJ401" s="85"/>
      <c r="AM401" s="157"/>
    </row>
    <row r="402" spans="2:39" ht="27" customHeight="1">
      <c r="B402" s="81"/>
      <c r="C402" s="46"/>
      <c r="D402" s="46"/>
      <c r="E402" s="46"/>
      <c r="F402" s="46"/>
      <c r="G402" s="46"/>
      <c r="H402" s="46"/>
      <c r="I402" s="46"/>
      <c r="J402" s="46"/>
      <c r="K402" s="46"/>
      <c r="L402" s="46"/>
      <c r="M402" s="46"/>
      <c r="N402" s="46"/>
      <c r="O402" s="46"/>
      <c r="P402" s="367"/>
      <c r="Q402" s="367"/>
      <c r="R402" s="367"/>
      <c r="S402" s="367"/>
      <c r="T402" s="367"/>
      <c r="U402" s="367"/>
      <c r="V402" s="45"/>
      <c r="X402" s="46"/>
      <c r="Y402" s="46"/>
      <c r="Z402" s="46"/>
      <c r="AA402" s="46"/>
      <c r="AB402" s="46"/>
      <c r="AC402" s="46"/>
      <c r="AD402" s="46"/>
      <c r="AE402" s="46"/>
      <c r="AJ402" s="85"/>
      <c r="AM402" s="157"/>
    </row>
    <row r="403" spans="2:39" ht="27" customHeight="1">
      <c r="B403" s="81"/>
      <c r="C403" s="46"/>
      <c r="D403" s="46"/>
      <c r="E403" s="46"/>
      <c r="F403" s="46"/>
      <c r="G403" s="46"/>
      <c r="H403" s="46"/>
      <c r="I403" s="46"/>
      <c r="J403" s="46"/>
      <c r="K403" s="46"/>
      <c r="L403" s="46"/>
      <c r="M403" s="46"/>
      <c r="N403" s="46"/>
      <c r="O403" s="46"/>
      <c r="P403" s="179"/>
      <c r="Q403" s="46"/>
      <c r="R403" s="46"/>
      <c r="S403" s="46"/>
      <c r="T403" s="45"/>
      <c r="U403" s="46"/>
      <c r="V403" s="46"/>
      <c r="W403" s="46"/>
      <c r="X403" s="46"/>
      <c r="Y403" s="46"/>
      <c r="Z403" s="46"/>
      <c r="AA403" s="46"/>
      <c r="AB403" s="46"/>
      <c r="AC403" s="46"/>
      <c r="AD403" s="46"/>
      <c r="AE403" s="46"/>
      <c r="AJ403" s="85"/>
      <c r="AM403" s="157"/>
    </row>
    <row r="404" spans="2:39" ht="27" customHeight="1">
      <c r="B404" s="81"/>
      <c r="C404" s="46"/>
      <c r="D404" s="46"/>
      <c r="E404" s="46"/>
      <c r="F404" s="46"/>
      <c r="G404" s="46"/>
      <c r="H404" s="46"/>
      <c r="I404" s="46"/>
      <c r="J404" s="46"/>
      <c r="K404" s="46"/>
      <c r="L404" s="46"/>
      <c r="M404" s="46"/>
      <c r="N404" s="46"/>
      <c r="O404" s="46"/>
      <c r="P404" s="179"/>
      <c r="Q404" s="46"/>
      <c r="X404" s="46"/>
      <c r="Y404" s="46"/>
      <c r="Z404" s="46"/>
      <c r="AA404" s="46"/>
      <c r="AB404" s="46"/>
      <c r="AC404" s="46"/>
      <c r="AD404" s="46"/>
      <c r="AE404" s="46"/>
      <c r="AJ404" s="85"/>
      <c r="AM404" s="158"/>
    </row>
    <row r="405" spans="2:39" ht="27" customHeight="1">
      <c r="B405" s="81"/>
      <c r="C405" s="46"/>
      <c r="D405" s="46"/>
      <c r="E405" s="46"/>
      <c r="F405" s="46"/>
      <c r="G405" s="46"/>
      <c r="H405" s="46"/>
      <c r="I405" s="46"/>
      <c r="J405" s="46"/>
      <c r="K405" s="46"/>
      <c r="L405" s="46"/>
      <c r="M405" s="46"/>
      <c r="N405" s="46"/>
      <c r="O405" s="46"/>
      <c r="P405" s="46"/>
      <c r="Q405" s="46"/>
      <c r="R405" s="46"/>
      <c r="S405" s="46"/>
      <c r="T405" s="45"/>
      <c r="U405" s="46"/>
      <c r="V405" s="46"/>
      <c r="W405" s="46"/>
      <c r="X405" s="46"/>
      <c r="Y405" s="46"/>
      <c r="Z405" s="46"/>
      <c r="AA405" s="46"/>
      <c r="AB405" s="46"/>
      <c r="AC405" s="46"/>
      <c r="AD405" s="46"/>
      <c r="AE405" s="46"/>
      <c r="AJ405" s="85"/>
      <c r="AM405" s="158"/>
    </row>
    <row r="406" spans="2:39" ht="27" customHeight="1">
      <c r="B406" s="81"/>
      <c r="C406" s="46"/>
      <c r="D406" s="46"/>
      <c r="E406" s="46"/>
      <c r="F406" s="46"/>
      <c r="G406" s="46"/>
      <c r="H406" s="328"/>
      <c r="I406" s="328"/>
      <c r="J406" s="328"/>
      <c r="K406" s="328"/>
      <c r="L406" s="328"/>
      <c r="M406" s="328"/>
      <c r="N406" s="328"/>
      <c r="O406" s="328"/>
      <c r="P406" s="328"/>
      <c r="Q406" s="328"/>
      <c r="R406" s="328"/>
      <c r="S406" s="328"/>
      <c r="T406" s="328"/>
      <c r="U406" s="328"/>
      <c r="V406" s="328"/>
      <c r="W406" s="328"/>
      <c r="X406" s="328"/>
      <c r="Y406" s="328"/>
      <c r="Z406" s="328"/>
      <c r="AA406" s="328"/>
      <c r="AB406" s="328"/>
      <c r="AC406" s="328"/>
      <c r="AD406" s="328"/>
      <c r="AE406" s="328"/>
      <c r="AF406" s="328"/>
      <c r="AG406" s="328"/>
      <c r="AH406" s="328"/>
      <c r="AJ406" s="85"/>
      <c r="AM406" s="158"/>
    </row>
    <row r="407" spans="2:39" ht="6.75" customHeight="1">
      <c r="B407" s="81"/>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c r="AA407" s="18"/>
      <c r="AB407" s="18"/>
      <c r="AC407" s="18"/>
      <c r="AD407" s="18"/>
      <c r="AE407" s="18"/>
      <c r="AF407" s="18"/>
      <c r="AG407" s="18"/>
      <c r="AH407" s="18"/>
      <c r="AJ407" s="85"/>
    </row>
    <row r="408" spans="2:39" ht="6.75" customHeight="1">
      <c r="B408" s="81"/>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c r="AB408" s="16"/>
      <c r="AC408" s="16"/>
      <c r="AD408" s="16"/>
      <c r="AE408" s="16"/>
      <c r="AF408" s="16"/>
      <c r="AG408" s="16"/>
      <c r="AH408" s="16"/>
      <c r="AJ408" s="85"/>
    </row>
    <row r="409" spans="2:39" ht="7.5" customHeight="1">
      <c r="B409" s="81"/>
      <c r="C409" s="85"/>
      <c r="D409" s="85"/>
      <c r="E409" s="85"/>
      <c r="F409" s="85"/>
      <c r="G409" s="85"/>
      <c r="H409" s="85"/>
      <c r="I409" s="85"/>
      <c r="J409" s="85"/>
      <c r="K409" s="85"/>
      <c r="L409" s="85"/>
      <c r="M409" s="85"/>
      <c r="N409" s="85"/>
      <c r="O409" s="85"/>
      <c r="P409" s="85"/>
      <c r="Q409" s="85"/>
      <c r="R409" s="85"/>
      <c r="S409" s="85"/>
      <c r="T409" s="85"/>
      <c r="U409" s="85"/>
      <c r="V409" s="85"/>
      <c r="W409" s="85"/>
      <c r="X409" s="85"/>
      <c r="Y409" s="85"/>
      <c r="Z409" s="85"/>
      <c r="AA409" s="85"/>
      <c r="AB409" s="85"/>
      <c r="AC409" s="85"/>
      <c r="AD409" s="85"/>
      <c r="AE409" s="85"/>
      <c r="AF409" s="85"/>
      <c r="AG409" s="85"/>
      <c r="AH409" s="85"/>
      <c r="AI409" s="85"/>
      <c r="AJ409" s="85"/>
    </row>
    <row r="410" spans="2:39" ht="27" customHeight="1">
      <c r="B410" s="81"/>
      <c r="C410" s="18"/>
      <c r="D410" s="14"/>
      <c r="E410" s="14"/>
      <c r="F410" s="14"/>
      <c r="G410" s="14"/>
      <c r="H410" s="14"/>
      <c r="I410" s="14"/>
      <c r="J410" s="14"/>
      <c r="K410" s="14"/>
      <c r="L410" s="14"/>
      <c r="M410" s="14"/>
      <c r="N410" s="14"/>
      <c r="O410" s="14"/>
      <c r="P410" s="14"/>
      <c r="Q410" s="14"/>
      <c r="R410" s="14"/>
      <c r="S410" s="14" t="s">
        <v>565</v>
      </c>
      <c r="T410" s="14"/>
      <c r="U410" s="14"/>
      <c r="V410" s="14"/>
      <c r="W410" s="14"/>
      <c r="X410" s="14"/>
      <c r="Y410" s="14"/>
      <c r="Z410" s="14"/>
      <c r="AA410" s="14"/>
      <c r="AB410" s="14"/>
      <c r="AC410" s="14"/>
      <c r="AD410" s="14"/>
      <c r="AE410" s="14"/>
      <c r="AF410" s="14"/>
      <c r="AG410" s="14"/>
      <c r="AH410" s="14"/>
      <c r="AJ410" s="85"/>
      <c r="AL410" s="2" t="s">
        <v>430</v>
      </c>
    </row>
    <row r="411" spans="2:39" ht="6.6" customHeight="1">
      <c r="B411" s="81"/>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c r="AB411" s="16"/>
      <c r="AC411" s="16"/>
      <c r="AD411" s="16"/>
      <c r="AE411" s="16"/>
      <c r="AF411" s="16"/>
      <c r="AG411" s="16"/>
      <c r="AH411" s="16"/>
      <c r="AJ411" s="85"/>
    </row>
    <row r="412" spans="2:39" ht="27" customHeight="1">
      <c r="B412" s="81"/>
      <c r="C412" s="46" t="s">
        <v>547</v>
      </c>
      <c r="D412" s="46"/>
      <c r="E412" s="46"/>
      <c r="F412" s="46"/>
      <c r="G412" s="46"/>
      <c r="H412" s="46"/>
      <c r="I412" s="46"/>
      <c r="J412" s="46"/>
      <c r="K412" s="46"/>
      <c r="L412" s="46"/>
      <c r="M412" s="46"/>
      <c r="N412" s="46"/>
      <c r="O412" s="46"/>
      <c r="P412" s="46"/>
      <c r="Q412" s="46"/>
      <c r="R412" s="46"/>
      <c r="S412" s="46"/>
      <c r="T412" s="46"/>
      <c r="U412" s="46"/>
      <c r="V412" s="46"/>
      <c r="W412" s="46"/>
      <c r="X412" s="46"/>
      <c r="Y412" s="46"/>
      <c r="Z412" s="46"/>
      <c r="AA412" s="46"/>
      <c r="AB412" s="46"/>
      <c r="AC412" s="46"/>
      <c r="AD412" s="46"/>
      <c r="AE412" s="46"/>
      <c r="AJ412" s="85"/>
    </row>
    <row r="413" spans="2:39" ht="27" customHeight="1">
      <c r="B413" s="81"/>
      <c r="C413" s="46"/>
      <c r="D413" s="46" t="s">
        <v>1135</v>
      </c>
      <c r="E413" s="46"/>
      <c r="F413" s="46"/>
      <c r="G413" s="46"/>
      <c r="H413" s="46"/>
      <c r="I413" s="46"/>
      <c r="J413" s="46"/>
      <c r="K413" s="46"/>
      <c r="L413" s="46"/>
      <c r="M413" s="46"/>
      <c r="N413" s="46"/>
      <c r="O413" s="46"/>
      <c r="P413" s="46"/>
      <c r="Q413" s="46"/>
      <c r="R413" s="46"/>
      <c r="S413" s="46"/>
      <c r="T413" s="46"/>
      <c r="U413" s="46"/>
      <c r="V413" s="46"/>
      <c r="W413" s="46"/>
      <c r="X413" s="46"/>
      <c r="Y413" s="46"/>
      <c r="Z413" s="46"/>
      <c r="AA413" s="46"/>
      <c r="AB413" s="46"/>
      <c r="AC413" s="46"/>
      <c r="AD413" s="46"/>
      <c r="AE413" s="46"/>
      <c r="AF413" s="46"/>
      <c r="AG413" s="46"/>
      <c r="AH413" s="46"/>
      <c r="AI413" s="46"/>
      <c r="AJ413" s="85"/>
    </row>
    <row r="414" spans="2:39" ht="27" customHeight="1">
      <c r="B414" s="81"/>
      <c r="C414" s="46"/>
      <c r="D414" s="46"/>
      <c r="E414" s="46" t="s">
        <v>495</v>
      </c>
      <c r="F414" s="46"/>
      <c r="G414" s="46"/>
      <c r="H414" s="46"/>
      <c r="I414" s="46"/>
      <c r="J414" s="46"/>
      <c r="K414" s="46"/>
      <c r="L414" s="46"/>
      <c r="M414" s="46"/>
      <c r="N414" s="46"/>
      <c r="O414" s="46"/>
      <c r="P414" s="121" t="s">
        <v>33</v>
      </c>
      <c r="Q414" s="45" t="s">
        <v>58</v>
      </c>
      <c r="R414" s="46"/>
      <c r="S414" s="121" t="s">
        <v>33</v>
      </c>
      <c r="T414" s="45" t="s">
        <v>59</v>
      </c>
      <c r="U414" s="46"/>
      <c r="V414" s="46"/>
      <c r="W414" s="46"/>
      <c r="X414" s="46"/>
      <c r="Y414" s="46"/>
      <c r="Z414" s="46"/>
      <c r="AA414" s="46"/>
      <c r="AB414" s="46"/>
      <c r="AC414" s="46"/>
      <c r="AD414" s="46"/>
      <c r="AE414" s="46"/>
      <c r="AF414" s="46"/>
      <c r="AG414" s="46"/>
      <c r="AH414" s="46"/>
      <c r="AI414" s="46"/>
      <c r="AJ414" s="85"/>
    </row>
    <row r="415" spans="2:39" ht="27" customHeight="1">
      <c r="B415" s="81"/>
      <c r="D415" s="2" t="s">
        <v>688</v>
      </c>
      <c r="AJ415" s="85"/>
    </row>
    <row r="416" spans="2:39" ht="27" customHeight="1">
      <c r="B416" s="81"/>
      <c r="E416" s="121" t="s">
        <v>33</v>
      </c>
      <c r="F416" s="2" t="s">
        <v>1136</v>
      </c>
      <c r="AJ416" s="85"/>
    </row>
    <row r="417" spans="2:36" ht="27" customHeight="1">
      <c r="B417" s="81"/>
      <c r="E417" s="121" t="s">
        <v>33</v>
      </c>
      <c r="F417" s="2" t="s">
        <v>1137</v>
      </c>
      <c r="AJ417" s="85"/>
    </row>
    <row r="418" spans="2:36" ht="27" customHeight="1">
      <c r="B418" s="81"/>
      <c r="E418" s="2" t="s">
        <v>998</v>
      </c>
      <c r="AJ418" s="85"/>
    </row>
    <row r="419" spans="2:36" ht="27" customHeight="1">
      <c r="B419" s="81"/>
      <c r="E419" s="2" t="s">
        <v>999</v>
      </c>
      <c r="AJ419" s="85"/>
    </row>
    <row r="420" spans="2:36" ht="27" customHeight="1">
      <c r="B420" s="81"/>
      <c r="F420" s="27" t="s">
        <v>262</v>
      </c>
      <c r="G420" s="2" t="s">
        <v>690</v>
      </c>
      <c r="I420" s="297"/>
      <c r="J420" s="297"/>
      <c r="K420" s="297"/>
      <c r="L420" s="297"/>
      <c r="M420" s="297"/>
      <c r="N420" s="297"/>
      <c r="O420" s="297"/>
      <c r="P420" s="297"/>
      <c r="Q420" s="297"/>
      <c r="R420" s="297"/>
      <c r="S420" s="297"/>
      <c r="T420" s="297"/>
      <c r="U420" s="297"/>
      <c r="V420" s="297"/>
      <c r="W420" s="297"/>
      <c r="X420" s="297"/>
      <c r="Y420" s="297"/>
      <c r="Z420" s="297"/>
      <c r="AA420" s="297"/>
      <c r="AB420" s="297"/>
      <c r="AC420" s="297"/>
      <c r="AD420" s="297"/>
      <c r="AE420" s="297"/>
      <c r="AF420" s="297"/>
      <c r="AG420" s="297"/>
      <c r="AH420" s="297"/>
      <c r="AJ420" s="85"/>
    </row>
    <row r="421" spans="2:36" ht="27" customHeight="1">
      <c r="B421" s="81"/>
      <c r="F421" s="27" t="s">
        <v>264</v>
      </c>
      <c r="G421" s="2" t="s">
        <v>691</v>
      </c>
      <c r="K421" s="2" t="s">
        <v>692</v>
      </c>
      <c r="T421" s="46" t="s">
        <v>32</v>
      </c>
      <c r="U421" s="298"/>
      <c r="V421" s="298"/>
      <c r="W421" s="298"/>
      <c r="X421" s="298"/>
      <c r="Y421" s="298"/>
      <c r="Z421" s="298"/>
      <c r="AA421" s="45" t="s">
        <v>29</v>
      </c>
      <c r="AJ421" s="85"/>
    </row>
    <row r="422" spans="2:36" ht="27" customHeight="1">
      <c r="B422" s="81"/>
      <c r="C422" s="46"/>
      <c r="D422" s="46" t="s">
        <v>693</v>
      </c>
      <c r="E422" s="46"/>
      <c r="F422" s="46"/>
      <c r="G422" s="46"/>
      <c r="H422" s="46"/>
      <c r="I422" s="46"/>
      <c r="J422" s="46"/>
      <c r="K422" s="46"/>
      <c r="L422" s="46"/>
      <c r="M422" s="46"/>
      <c r="N422" s="46"/>
      <c r="O422" s="46"/>
      <c r="P422" s="46"/>
      <c r="Q422" s="46"/>
      <c r="R422" s="46"/>
      <c r="S422" s="46"/>
      <c r="T422" s="46"/>
      <c r="U422" s="46"/>
      <c r="V422" s="46"/>
      <c r="W422" s="46"/>
      <c r="X422" s="46"/>
      <c r="Y422" s="46"/>
      <c r="Z422" s="46"/>
      <c r="AA422" s="46"/>
      <c r="AB422" s="46"/>
      <c r="AC422" s="46"/>
      <c r="AD422" s="121" t="s">
        <v>33</v>
      </c>
      <c r="AE422" s="45" t="s">
        <v>58</v>
      </c>
      <c r="AF422" s="46"/>
      <c r="AG422" s="121" t="s">
        <v>33</v>
      </c>
      <c r="AH422" s="45" t="s">
        <v>59</v>
      </c>
      <c r="AI422" s="46"/>
      <c r="AJ422" s="85"/>
    </row>
    <row r="423" spans="2:36" ht="27" customHeight="1">
      <c r="B423" s="81"/>
      <c r="C423" s="46"/>
      <c r="D423" s="46" t="s">
        <v>694</v>
      </c>
      <c r="E423" s="46"/>
      <c r="F423" s="46"/>
      <c r="G423" s="46"/>
      <c r="H423" s="46"/>
      <c r="I423" s="46"/>
      <c r="J423" s="46"/>
      <c r="K423" s="46"/>
      <c r="L423" s="46"/>
      <c r="M423" s="46"/>
      <c r="N423" s="46"/>
      <c r="O423" s="46"/>
      <c r="P423" s="46"/>
      <c r="Q423" s="46"/>
      <c r="R423" s="46"/>
      <c r="S423" s="46"/>
      <c r="T423" s="46"/>
      <c r="U423" s="46"/>
      <c r="V423" s="46"/>
      <c r="W423" s="46"/>
      <c r="X423" s="46"/>
      <c r="Y423" s="46" t="s">
        <v>32</v>
      </c>
      <c r="Z423" s="298"/>
      <c r="AA423" s="298"/>
      <c r="AB423" s="298"/>
      <c r="AC423" s="298"/>
      <c r="AD423" s="298"/>
      <c r="AE423" s="298"/>
      <c r="AF423" s="45" t="s">
        <v>29</v>
      </c>
      <c r="AJ423" s="85"/>
    </row>
    <row r="424" spans="2:36" ht="27" customHeight="1">
      <c r="B424" s="81"/>
      <c r="C424" s="46"/>
      <c r="D424" s="46" t="s">
        <v>695</v>
      </c>
      <c r="E424" s="46"/>
      <c r="F424" s="46"/>
      <c r="G424" s="46"/>
      <c r="H424" s="46"/>
      <c r="I424" s="46"/>
      <c r="J424" s="46"/>
      <c r="K424" s="46"/>
      <c r="L424" s="46"/>
      <c r="M424" s="46"/>
      <c r="N424" s="46"/>
      <c r="O424" s="46" t="s">
        <v>32</v>
      </c>
      <c r="P424" s="298"/>
      <c r="Q424" s="298"/>
      <c r="R424" s="298"/>
      <c r="S424" s="298"/>
      <c r="T424" s="298"/>
      <c r="U424" s="298"/>
      <c r="V424" s="45" t="s">
        <v>29</v>
      </c>
      <c r="X424" s="46"/>
      <c r="Y424" s="46"/>
      <c r="Z424" s="46"/>
      <c r="AA424" s="46"/>
      <c r="AB424" s="46"/>
      <c r="AC424" s="46"/>
      <c r="AD424" s="46"/>
      <c r="AE424" s="46"/>
      <c r="AJ424" s="85"/>
    </row>
    <row r="425" spans="2:36" ht="27" customHeight="1">
      <c r="B425" s="81"/>
      <c r="C425" s="46"/>
      <c r="D425" s="46" t="s">
        <v>696</v>
      </c>
      <c r="E425" s="46"/>
      <c r="F425" s="46"/>
      <c r="G425" s="46"/>
      <c r="H425" s="46"/>
      <c r="I425" s="46"/>
      <c r="J425" s="46"/>
      <c r="K425" s="46"/>
      <c r="L425" s="46"/>
      <c r="M425" s="46"/>
      <c r="N425" s="46"/>
      <c r="O425" s="46"/>
      <c r="P425" s="121" t="s">
        <v>33</v>
      </c>
      <c r="Q425" s="46" t="s">
        <v>498</v>
      </c>
      <c r="R425" s="46"/>
      <c r="S425" s="46"/>
      <c r="T425" s="45"/>
      <c r="U425" s="46"/>
      <c r="V425" s="46"/>
      <c r="W425" s="46"/>
      <c r="X425" s="46"/>
      <c r="Y425" s="46"/>
      <c r="Z425" s="46"/>
      <c r="AA425" s="46"/>
      <c r="AB425" s="46"/>
      <c r="AC425" s="46"/>
      <c r="AD425" s="46"/>
      <c r="AE425" s="46"/>
      <c r="AJ425" s="85"/>
    </row>
    <row r="426" spans="2:36" ht="27" customHeight="1">
      <c r="B426" s="81"/>
      <c r="C426" s="46"/>
      <c r="D426" s="46"/>
      <c r="E426" s="46"/>
      <c r="F426" s="46"/>
      <c r="G426" s="46"/>
      <c r="H426" s="46"/>
      <c r="I426" s="46"/>
      <c r="J426" s="46"/>
      <c r="K426" s="46"/>
      <c r="L426" s="46"/>
      <c r="M426" s="46"/>
      <c r="N426" s="46"/>
      <c r="O426" s="46"/>
      <c r="P426" s="121" t="s">
        <v>33</v>
      </c>
      <c r="Q426" s="46" t="s">
        <v>499</v>
      </c>
      <c r="X426" s="46"/>
      <c r="Y426" s="46"/>
      <c r="Z426" s="46"/>
      <c r="AA426" s="46"/>
      <c r="AB426" s="46"/>
      <c r="AC426" s="46"/>
      <c r="AD426" s="46"/>
      <c r="AE426" s="46"/>
      <c r="AJ426" s="85"/>
    </row>
    <row r="427" spans="2:36" ht="27" customHeight="1">
      <c r="B427" s="81"/>
      <c r="C427" s="46"/>
      <c r="D427" s="46" t="s">
        <v>697</v>
      </c>
      <c r="E427" s="46"/>
      <c r="F427" s="46"/>
      <c r="G427" s="46"/>
      <c r="H427" s="46"/>
      <c r="I427" s="46"/>
      <c r="J427" s="46"/>
      <c r="K427" s="46"/>
      <c r="L427" s="46"/>
      <c r="M427" s="46"/>
      <c r="N427" s="46"/>
      <c r="O427" s="46"/>
      <c r="P427" s="297"/>
      <c r="Q427" s="297"/>
      <c r="R427" s="297"/>
      <c r="S427" s="297"/>
      <c r="T427" s="297"/>
      <c r="U427" s="297"/>
      <c r="V427" s="297"/>
      <c r="W427" s="297"/>
      <c r="X427" s="297"/>
      <c r="Y427" s="297"/>
      <c r="Z427" s="297"/>
      <c r="AA427" s="297"/>
      <c r="AB427" s="297"/>
      <c r="AC427" s="297"/>
      <c r="AD427" s="297"/>
      <c r="AE427" s="297"/>
      <c r="AJ427" s="85"/>
    </row>
    <row r="428" spans="2:36" ht="6.6" customHeight="1">
      <c r="B428" s="81"/>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c r="AA428" s="18"/>
      <c r="AB428" s="18"/>
      <c r="AC428" s="18"/>
      <c r="AD428" s="18"/>
      <c r="AE428" s="18"/>
      <c r="AF428" s="18"/>
      <c r="AG428" s="18"/>
      <c r="AH428" s="18"/>
      <c r="AJ428" s="85"/>
    </row>
    <row r="429" spans="2:36" ht="6.6" customHeight="1">
      <c r="B429" s="81"/>
      <c r="C429" s="46"/>
      <c r="D429" s="46"/>
      <c r="E429" s="46"/>
      <c r="F429" s="46"/>
      <c r="G429" s="46"/>
      <c r="H429" s="46"/>
      <c r="I429" s="46"/>
      <c r="J429" s="46"/>
      <c r="K429" s="46"/>
      <c r="L429" s="46"/>
      <c r="M429" s="46"/>
      <c r="N429" s="5"/>
      <c r="O429" s="1"/>
      <c r="P429" s="1"/>
      <c r="Q429" s="1"/>
      <c r="R429" s="1"/>
      <c r="S429" s="1"/>
      <c r="U429" s="5"/>
      <c r="V429" s="31"/>
      <c r="W429" s="31"/>
      <c r="X429" s="31"/>
      <c r="Y429" s="31"/>
      <c r="Z429" s="31"/>
      <c r="AB429" s="5"/>
      <c r="AC429" s="1"/>
      <c r="AD429" s="1"/>
      <c r="AE429" s="1"/>
      <c r="AF429" s="1"/>
      <c r="AG429" s="1"/>
      <c r="AJ429" s="85"/>
    </row>
    <row r="430" spans="2:36" ht="27" customHeight="1">
      <c r="B430" s="81"/>
      <c r="C430" s="46" t="s">
        <v>548</v>
      </c>
      <c r="D430" s="46"/>
      <c r="E430" s="46"/>
      <c r="F430" s="46"/>
      <c r="G430" s="46"/>
      <c r="H430" s="46"/>
      <c r="I430" s="46"/>
      <c r="J430" s="46"/>
      <c r="K430" s="46"/>
      <c r="L430" s="46"/>
      <c r="M430" s="46"/>
      <c r="N430" s="5" t="s">
        <v>1</v>
      </c>
      <c r="O430" s="302" t="s">
        <v>2</v>
      </c>
      <c r="P430" s="302"/>
      <c r="Q430" s="302"/>
      <c r="R430" s="302"/>
      <c r="S430" s="302"/>
      <c r="T430" s="2" t="s">
        <v>3</v>
      </c>
      <c r="U430" s="5" t="s">
        <v>1</v>
      </c>
      <c r="V430" s="301" t="s">
        <v>61</v>
      </c>
      <c r="W430" s="301"/>
      <c r="X430" s="301"/>
      <c r="Y430" s="301"/>
      <c r="Z430" s="301"/>
      <c r="AA430" s="2" t="s">
        <v>3</v>
      </c>
      <c r="AB430" s="5" t="s">
        <v>1</v>
      </c>
      <c r="AC430" s="302" t="s">
        <v>4</v>
      </c>
      <c r="AD430" s="302"/>
      <c r="AE430" s="302"/>
      <c r="AF430" s="302"/>
      <c r="AG430" s="302"/>
      <c r="AH430" s="2" t="s">
        <v>3</v>
      </c>
      <c r="AJ430" s="85"/>
    </row>
    <row r="431" spans="2:36" ht="27" customHeight="1">
      <c r="B431" s="81"/>
      <c r="C431" s="46"/>
      <c r="D431" s="46" t="s">
        <v>60</v>
      </c>
      <c r="E431" s="46"/>
      <c r="F431" s="46"/>
      <c r="G431" s="46"/>
      <c r="H431" s="46"/>
      <c r="I431" s="47" t="s">
        <v>1</v>
      </c>
      <c r="J431" s="336"/>
      <c r="K431" s="336"/>
      <c r="L431" s="46" t="s">
        <v>118</v>
      </c>
      <c r="M431" s="46" t="s">
        <v>284</v>
      </c>
      <c r="N431" s="5" t="s">
        <v>285</v>
      </c>
      <c r="O431" s="299"/>
      <c r="P431" s="299"/>
      <c r="Q431" s="299"/>
      <c r="R431" s="299"/>
      <c r="S431" s="2" t="s">
        <v>286</v>
      </c>
      <c r="T431" s="2" t="s">
        <v>284</v>
      </c>
      <c r="U431" s="5" t="s">
        <v>285</v>
      </c>
      <c r="V431" s="299"/>
      <c r="W431" s="299"/>
      <c r="X431" s="299"/>
      <c r="Y431" s="299"/>
      <c r="Z431" s="2" t="s">
        <v>286</v>
      </c>
      <c r="AA431" s="2" t="s">
        <v>284</v>
      </c>
      <c r="AB431" s="5" t="s">
        <v>285</v>
      </c>
      <c r="AC431" s="300" t="str">
        <f>IF(O431="","",O431+V431)</f>
        <v/>
      </c>
      <c r="AD431" s="300"/>
      <c r="AE431" s="300"/>
      <c r="AF431" s="300"/>
      <c r="AG431" s="2" t="s">
        <v>286</v>
      </c>
      <c r="AH431" s="2" t="s">
        <v>284</v>
      </c>
      <c r="AJ431" s="85"/>
    </row>
    <row r="432" spans="2:36" ht="27" customHeight="1">
      <c r="B432" s="81"/>
      <c r="C432" s="46"/>
      <c r="D432" s="46"/>
      <c r="E432" s="46"/>
      <c r="F432" s="46"/>
      <c r="G432" s="46"/>
      <c r="H432" s="46"/>
      <c r="I432" s="47" t="s">
        <v>285</v>
      </c>
      <c r="J432" s="334"/>
      <c r="K432" s="334"/>
      <c r="L432" s="46" t="s">
        <v>118</v>
      </c>
      <c r="M432" s="46" t="s">
        <v>284</v>
      </c>
      <c r="N432" s="5" t="s">
        <v>285</v>
      </c>
      <c r="O432" s="299"/>
      <c r="P432" s="299"/>
      <c r="Q432" s="299"/>
      <c r="R432" s="299"/>
      <c r="S432" s="2" t="s">
        <v>286</v>
      </c>
      <c r="T432" s="2" t="s">
        <v>284</v>
      </c>
      <c r="U432" s="5" t="s">
        <v>285</v>
      </c>
      <c r="V432" s="299"/>
      <c r="W432" s="299"/>
      <c r="X432" s="299"/>
      <c r="Y432" s="299"/>
      <c r="Z432" s="2" t="s">
        <v>286</v>
      </c>
      <c r="AA432" s="2" t="s">
        <v>284</v>
      </c>
      <c r="AB432" s="5" t="s">
        <v>285</v>
      </c>
      <c r="AC432" s="300" t="str">
        <f>IF(O432="","",O432+V432)</f>
        <v/>
      </c>
      <c r="AD432" s="300"/>
      <c r="AE432" s="300"/>
      <c r="AF432" s="300"/>
      <c r="AG432" s="2" t="s">
        <v>286</v>
      </c>
      <c r="AH432" s="2" t="s">
        <v>284</v>
      </c>
      <c r="AJ432" s="85"/>
    </row>
    <row r="433" spans="2:36" ht="27" customHeight="1">
      <c r="B433" s="81"/>
      <c r="C433" s="46"/>
      <c r="D433" s="46"/>
      <c r="E433" s="46"/>
      <c r="F433" s="46"/>
      <c r="G433" s="46"/>
      <c r="H433" s="46"/>
      <c r="I433" s="47" t="s">
        <v>285</v>
      </c>
      <c r="J433" s="334"/>
      <c r="K433" s="334"/>
      <c r="L433" s="46" t="s">
        <v>118</v>
      </c>
      <c r="M433" s="46" t="s">
        <v>284</v>
      </c>
      <c r="N433" s="5" t="s">
        <v>285</v>
      </c>
      <c r="O433" s="299"/>
      <c r="P433" s="299"/>
      <c r="Q433" s="299"/>
      <c r="R433" s="299"/>
      <c r="S433" s="2" t="s">
        <v>286</v>
      </c>
      <c r="T433" s="2" t="s">
        <v>284</v>
      </c>
      <c r="U433" s="5" t="s">
        <v>285</v>
      </c>
      <c r="V433" s="299"/>
      <c r="W433" s="299"/>
      <c r="X433" s="299"/>
      <c r="Y433" s="299"/>
      <c r="Z433" s="2" t="s">
        <v>286</v>
      </c>
      <c r="AA433" s="2" t="s">
        <v>284</v>
      </c>
      <c r="AB433" s="5" t="s">
        <v>285</v>
      </c>
      <c r="AC433" s="300" t="str">
        <f>IF(O433="","",O433+V433)</f>
        <v/>
      </c>
      <c r="AD433" s="300"/>
      <c r="AE433" s="300"/>
      <c r="AF433" s="300"/>
      <c r="AG433" s="2" t="s">
        <v>286</v>
      </c>
      <c r="AH433" s="2" t="s">
        <v>284</v>
      </c>
      <c r="AJ433" s="85"/>
    </row>
    <row r="434" spans="2:36" ht="27" customHeight="1">
      <c r="B434" s="81"/>
      <c r="C434" s="46"/>
      <c r="D434" s="46"/>
      <c r="E434" s="46"/>
      <c r="F434" s="46"/>
      <c r="G434" s="46"/>
      <c r="H434" s="46"/>
      <c r="I434" s="47" t="s">
        <v>285</v>
      </c>
      <c r="J434" s="334"/>
      <c r="K434" s="334"/>
      <c r="L434" s="46" t="s">
        <v>118</v>
      </c>
      <c r="M434" s="46" t="s">
        <v>284</v>
      </c>
      <c r="N434" s="5" t="s">
        <v>285</v>
      </c>
      <c r="O434" s="299"/>
      <c r="P434" s="299"/>
      <c r="Q434" s="299"/>
      <c r="R434" s="299"/>
      <c r="S434" s="2" t="s">
        <v>286</v>
      </c>
      <c r="T434" s="2" t="s">
        <v>284</v>
      </c>
      <c r="U434" s="5" t="s">
        <v>285</v>
      </c>
      <c r="V434" s="299"/>
      <c r="W434" s="299"/>
      <c r="X434" s="299"/>
      <c r="Y434" s="299"/>
      <c r="Z434" s="2" t="s">
        <v>286</v>
      </c>
      <c r="AA434" s="2" t="s">
        <v>284</v>
      </c>
      <c r="AB434" s="5" t="s">
        <v>285</v>
      </c>
      <c r="AC434" s="300" t="str">
        <f>IF(O434="","",O434+V434)</f>
        <v/>
      </c>
      <c r="AD434" s="300"/>
      <c r="AE434" s="300"/>
      <c r="AF434" s="300"/>
      <c r="AG434" s="2" t="s">
        <v>286</v>
      </c>
      <c r="AH434" s="2" t="s">
        <v>284</v>
      </c>
      <c r="AJ434" s="85"/>
    </row>
    <row r="435" spans="2:36" ht="27" customHeight="1">
      <c r="B435" s="81"/>
      <c r="C435" s="46"/>
      <c r="D435" s="46" t="s">
        <v>62</v>
      </c>
      <c r="E435" s="46"/>
      <c r="F435" s="46"/>
      <c r="G435" s="46"/>
      <c r="H435" s="46"/>
      <c r="I435" s="47"/>
      <c r="J435" s="46"/>
      <c r="K435" s="47"/>
      <c r="L435" s="47"/>
      <c r="M435" s="47"/>
      <c r="N435" s="5" t="s">
        <v>285</v>
      </c>
      <c r="O435" s="300" t="str">
        <f>IF(O431="","",SUM(O431:R434))</f>
        <v/>
      </c>
      <c r="P435" s="300"/>
      <c r="Q435" s="300"/>
      <c r="R435" s="300"/>
      <c r="S435" s="2" t="s">
        <v>286</v>
      </c>
      <c r="T435" s="2" t="s">
        <v>284</v>
      </c>
      <c r="U435" s="5" t="s">
        <v>285</v>
      </c>
      <c r="V435" s="300" t="str">
        <f>IF(V431="","",SUM(V431:Y434))</f>
        <v/>
      </c>
      <c r="W435" s="300"/>
      <c r="X435" s="300"/>
      <c r="Y435" s="300"/>
      <c r="Z435" s="2" t="s">
        <v>286</v>
      </c>
      <c r="AA435" s="2" t="s">
        <v>284</v>
      </c>
      <c r="AB435" s="5" t="s">
        <v>285</v>
      </c>
      <c r="AC435" s="300" t="str">
        <f>IF(O435="","",SUM(AC431:AF434))</f>
        <v/>
      </c>
      <c r="AD435" s="300"/>
      <c r="AE435" s="300"/>
      <c r="AF435" s="300"/>
      <c r="AG435" s="2" t="s">
        <v>286</v>
      </c>
      <c r="AH435" s="2" t="s">
        <v>284</v>
      </c>
      <c r="AJ435" s="85"/>
    </row>
    <row r="436" spans="2:36" ht="6.75" customHeight="1">
      <c r="B436" s="81"/>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c r="AA436" s="18"/>
      <c r="AB436" s="18"/>
      <c r="AC436" s="18"/>
      <c r="AD436" s="18"/>
      <c r="AE436" s="18"/>
      <c r="AF436" s="18"/>
      <c r="AG436" s="18"/>
      <c r="AH436" s="18"/>
      <c r="AJ436" s="85"/>
    </row>
    <row r="437" spans="2:36" ht="6.75" customHeight="1">
      <c r="B437" s="81"/>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c r="AB437" s="16"/>
      <c r="AC437" s="16"/>
      <c r="AD437" s="16"/>
      <c r="AE437" s="16"/>
      <c r="AF437" s="16"/>
      <c r="AG437" s="16"/>
      <c r="AH437" s="16"/>
      <c r="AJ437" s="85"/>
    </row>
    <row r="438" spans="2:36" ht="27" customHeight="1">
      <c r="B438" s="81"/>
      <c r="C438" s="46" t="s">
        <v>549</v>
      </c>
      <c r="D438" s="46"/>
      <c r="E438" s="46"/>
      <c r="F438" s="46"/>
      <c r="G438" s="46"/>
      <c r="H438" s="330"/>
      <c r="I438" s="330"/>
      <c r="J438" s="330"/>
      <c r="K438" s="330"/>
      <c r="L438" s="330"/>
      <c r="M438" s="330"/>
      <c r="N438" s="330"/>
      <c r="O438" s="330"/>
      <c r="P438" s="330"/>
      <c r="Q438" s="330"/>
      <c r="R438" s="330"/>
      <c r="S438" s="330"/>
      <c r="T438" s="330"/>
      <c r="U438" s="330"/>
      <c r="V438" s="330"/>
      <c r="W438" s="330"/>
      <c r="X438" s="330"/>
      <c r="Y438" s="330"/>
      <c r="Z438" s="330"/>
      <c r="AA438" s="330"/>
      <c r="AB438" s="330"/>
      <c r="AC438" s="330"/>
      <c r="AD438" s="330"/>
      <c r="AE438" s="330"/>
      <c r="AF438" s="330"/>
      <c r="AG438" s="330"/>
      <c r="AH438" s="330"/>
      <c r="AJ438" s="85"/>
    </row>
    <row r="439" spans="2:36" ht="6.75" customHeight="1">
      <c r="B439" s="81"/>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c r="AA439" s="18"/>
      <c r="AB439" s="18"/>
      <c r="AC439" s="18"/>
      <c r="AD439" s="18"/>
      <c r="AE439" s="18"/>
      <c r="AF439" s="18"/>
      <c r="AG439" s="18"/>
      <c r="AH439" s="18"/>
      <c r="AJ439" s="85"/>
    </row>
    <row r="440" spans="2:36" ht="6.75" customHeight="1">
      <c r="B440" s="81"/>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c r="AB440" s="16"/>
      <c r="AC440" s="16"/>
      <c r="AD440" s="16"/>
      <c r="AE440" s="16"/>
      <c r="AF440" s="16"/>
      <c r="AG440" s="16"/>
      <c r="AH440" s="16"/>
      <c r="AJ440" s="85"/>
    </row>
    <row r="441" spans="2:36" ht="27" customHeight="1">
      <c r="B441" s="81"/>
      <c r="C441" s="46" t="s">
        <v>550</v>
      </c>
      <c r="D441" s="46"/>
      <c r="E441" s="46"/>
      <c r="F441" s="46"/>
      <c r="G441" s="46"/>
      <c r="H441" s="330"/>
      <c r="I441" s="330"/>
      <c r="J441" s="330"/>
      <c r="K441" s="330"/>
      <c r="L441" s="330"/>
      <c r="M441" s="330"/>
      <c r="N441" s="330"/>
      <c r="O441" s="330"/>
      <c r="P441" s="330"/>
      <c r="Q441" s="330"/>
      <c r="R441" s="330"/>
      <c r="S441" s="330"/>
      <c r="T441" s="330"/>
      <c r="U441" s="330"/>
      <c r="V441" s="330"/>
      <c r="W441" s="330"/>
      <c r="X441" s="330"/>
      <c r="Y441" s="330"/>
      <c r="Z441" s="330"/>
      <c r="AA441" s="330"/>
      <c r="AB441" s="330"/>
      <c r="AC441" s="330"/>
      <c r="AD441" s="330"/>
      <c r="AE441" s="330"/>
      <c r="AF441" s="330"/>
      <c r="AG441" s="330"/>
      <c r="AH441" s="330"/>
      <c r="AJ441" s="85"/>
    </row>
    <row r="442" spans="2:36" ht="6.75" customHeight="1">
      <c r="B442" s="81"/>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c r="AA442" s="18"/>
      <c r="AB442" s="18"/>
      <c r="AC442" s="18"/>
      <c r="AD442" s="18"/>
      <c r="AE442" s="18"/>
      <c r="AF442" s="18"/>
      <c r="AG442" s="18"/>
      <c r="AH442" s="18"/>
      <c r="AJ442" s="85"/>
    </row>
    <row r="443" spans="2:36" ht="6.75" customHeight="1">
      <c r="B443" s="81"/>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c r="AB443" s="16"/>
      <c r="AC443" s="16"/>
      <c r="AD443" s="16"/>
      <c r="AE443" s="16"/>
      <c r="AF443" s="16"/>
      <c r="AG443" s="16"/>
      <c r="AH443" s="16"/>
      <c r="AJ443" s="85"/>
    </row>
    <row r="444" spans="2:36" ht="27" customHeight="1">
      <c r="B444" s="81"/>
      <c r="C444" s="46" t="s">
        <v>551</v>
      </c>
      <c r="D444" s="46"/>
      <c r="E444" s="46"/>
      <c r="F444" s="46"/>
      <c r="G444" s="46"/>
      <c r="H444" s="330"/>
      <c r="I444" s="330"/>
      <c r="J444" s="330"/>
      <c r="K444" s="330"/>
      <c r="L444" s="330"/>
      <c r="M444" s="330"/>
      <c r="N444" s="330"/>
      <c r="O444" s="330"/>
      <c r="P444" s="330"/>
      <c r="Q444" s="330"/>
      <c r="R444" s="330"/>
      <c r="S444" s="330"/>
      <c r="T444" s="330"/>
      <c r="U444" s="330"/>
      <c r="V444" s="330"/>
      <c r="W444" s="330"/>
      <c r="X444" s="330"/>
      <c r="Y444" s="330"/>
      <c r="Z444" s="330"/>
      <c r="AA444" s="330"/>
      <c r="AB444" s="330"/>
      <c r="AC444" s="330"/>
      <c r="AD444" s="330"/>
      <c r="AE444" s="330"/>
      <c r="AF444" s="330"/>
      <c r="AG444" s="330"/>
      <c r="AH444" s="330"/>
      <c r="AJ444" s="85"/>
    </row>
    <row r="445" spans="2:36" ht="6.75" customHeight="1">
      <c r="B445" s="81"/>
      <c r="AJ445" s="85"/>
    </row>
    <row r="446" spans="2:36" ht="6.75" customHeight="1">
      <c r="B446" s="81"/>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c r="AB446" s="16"/>
      <c r="AC446" s="16"/>
      <c r="AD446" s="16"/>
      <c r="AE446" s="16"/>
      <c r="AF446" s="16"/>
      <c r="AG446" s="16"/>
      <c r="AH446" s="16"/>
      <c r="AJ446" s="85"/>
    </row>
    <row r="447" spans="2:36" ht="27" customHeight="1">
      <c r="B447" s="81"/>
      <c r="C447" s="46" t="s">
        <v>552</v>
      </c>
      <c r="D447" s="46"/>
      <c r="E447" s="46"/>
      <c r="F447" s="46"/>
      <c r="G447" s="46"/>
      <c r="H447" s="46"/>
      <c r="I447" s="46"/>
      <c r="J447" s="46"/>
      <c r="K447" s="46"/>
      <c r="L447" s="332"/>
      <c r="M447" s="332"/>
      <c r="N447" s="332"/>
      <c r="O447" s="332"/>
      <c r="P447" s="47" t="s">
        <v>36</v>
      </c>
      <c r="Q447" s="46"/>
      <c r="R447" s="46"/>
      <c r="S447" s="46"/>
      <c r="T447" s="46"/>
      <c r="U447" s="46"/>
      <c r="V447" s="46"/>
      <c r="W447" s="46"/>
      <c r="X447" s="46"/>
      <c r="Y447" s="46"/>
      <c r="Z447" s="46"/>
      <c r="AA447" s="46"/>
      <c r="AB447" s="46"/>
      <c r="AC447" s="46"/>
      <c r="AD447" s="46"/>
      <c r="AE447" s="46"/>
      <c r="AF447" s="46"/>
      <c r="AG447" s="46"/>
      <c r="AH447" s="46"/>
      <c r="AJ447" s="85"/>
    </row>
    <row r="448" spans="2:36" ht="6.75" customHeight="1">
      <c r="B448" s="81"/>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c r="AA448" s="18"/>
      <c r="AB448" s="18"/>
      <c r="AC448" s="18"/>
      <c r="AD448" s="18"/>
      <c r="AE448" s="18"/>
      <c r="AF448" s="18"/>
      <c r="AG448" s="18"/>
      <c r="AH448" s="18"/>
      <c r="AJ448" s="85"/>
    </row>
    <row r="449" spans="2:38" ht="6.75" customHeight="1">
      <c r="B449" s="81"/>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c r="AB449" s="16"/>
      <c r="AC449" s="16"/>
      <c r="AD449" s="16"/>
      <c r="AE449" s="16"/>
      <c r="AF449" s="16"/>
      <c r="AG449" s="16"/>
      <c r="AH449" s="16"/>
      <c r="AJ449" s="85"/>
    </row>
    <row r="450" spans="2:38" ht="27" customHeight="1">
      <c r="B450" s="81"/>
      <c r="C450" s="46" t="s">
        <v>553</v>
      </c>
      <c r="D450" s="46"/>
      <c r="E450" s="46"/>
      <c r="F450" s="46"/>
      <c r="G450" s="46"/>
      <c r="H450" s="46"/>
      <c r="I450" s="46"/>
      <c r="J450" s="120" t="s">
        <v>33</v>
      </c>
      <c r="K450" s="337" t="s">
        <v>187</v>
      </c>
      <c r="L450" s="337"/>
      <c r="M450" s="120" t="s">
        <v>33</v>
      </c>
      <c r="N450" s="337" t="s">
        <v>188</v>
      </c>
      <c r="O450" s="337"/>
      <c r="P450" s="337"/>
      <c r="Q450" s="337"/>
      <c r="R450" s="120" t="s">
        <v>33</v>
      </c>
      <c r="S450" s="329" t="s">
        <v>191</v>
      </c>
      <c r="T450" s="329"/>
      <c r="U450" s="329"/>
      <c r="V450" s="48"/>
      <c r="W450" s="120" t="s">
        <v>33</v>
      </c>
      <c r="X450" s="48" t="s">
        <v>189</v>
      </c>
      <c r="Y450" s="48"/>
      <c r="Z450" s="48"/>
      <c r="AA450" s="74"/>
      <c r="AB450" s="120" t="s">
        <v>33</v>
      </c>
      <c r="AC450" s="46" t="s">
        <v>190</v>
      </c>
      <c r="AD450" s="46"/>
      <c r="AE450" s="46"/>
      <c r="AF450" s="46"/>
      <c r="AG450" s="74"/>
      <c r="AH450" s="74"/>
      <c r="AI450" s="74"/>
      <c r="AJ450" s="85"/>
    </row>
    <row r="451" spans="2:38" ht="6.75" customHeight="1">
      <c r="B451" s="81"/>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c r="AA451" s="18"/>
      <c r="AB451" s="18"/>
      <c r="AC451" s="18"/>
      <c r="AD451" s="18"/>
      <c r="AE451" s="18"/>
      <c r="AF451" s="18"/>
      <c r="AG451" s="18"/>
      <c r="AH451" s="18"/>
      <c r="AJ451" s="85"/>
    </row>
    <row r="452" spans="2:38" ht="6.75" customHeight="1">
      <c r="B452" s="81"/>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c r="AB452" s="16"/>
      <c r="AC452" s="16"/>
      <c r="AD452" s="16"/>
      <c r="AE452" s="16"/>
      <c r="AF452" s="16"/>
      <c r="AG452" s="16"/>
      <c r="AH452" s="16"/>
      <c r="AJ452" s="85"/>
    </row>
    <row r="453" spans="2:38" ht="27" customHeight="1">
      <c r="B453" s="81"/>
      <c r="C453" s="46" t="s">
        <v>554</v>
      </c>
      <c r="D453" s="46"/>
      <c r="E453" s="46"/>
      <c r="F453" s="46"/>
      <c r="G453" s="46"/>
      <c r="H453" s="46"/>
      <c r="I453" s="46"/>
      <c r="J453" s="46"/>
      <c r="K453" s="46"/>
      <c r="L453" s="46"/>
      <c r="M453" s="46"/>
      <c r="N453" s="46"/>
      <c r="O453" s="46"/>
      <c r="P453" s="46"/>
      <c r="Q453" s="46"/>
      <c r="R453" s="46"/>
      <c r="S453" s="46"/>
      <c r="T453" s="46"/>
      <c r="U453" s="46"/>
      <c r="V453" s="46"/>
      <c r="W453" s="46"/>
      <c r="X453" s="46"/>
      <c r="Y453" s="46"/>
      <c r="Z453" s="46"/>
      <c r="AA453" s="46"/>
      <c r="AB453" s="46"/>
      <c r="AC453" s="46"/>
      <c r="AD453" s="46"/>
      <c r="AE453" s="46"/>
      <c r="AF453" s="46"/>
      <c r="AG453" s="46"/>
      <c r="AH453" s="46"/>
      <c r="AJ453" s="85"/>
    </row>
    <row r="454" spans="2:38" ht="27" customHeight="1">
      <c r="B454" s="81"/>
      <c r="C454" s="46"/>
      <c r="D454" s="331"/>
      <c r="E454" s="331"/>
      <c r="F454" s="331"/>
      <c r="G454" s="331"/>
      <c r="H454" s="331"/>
      <c r="I454" s="331"/>
      <c r="J454" s="331"/>
      <c r="K454" s="331"/>
      <c r="L454" s="331"/>
      <c r="M454" s="331"/>
      <c r="N454" s="331"/>
      <c r="O454" s="331"/>
      <c r="P454" s="331"/>
      <c r="Q454" s="331"/>
      <c r="R454" s="331"/>
      <c r="S454" s="331"/>
      <c r="T454" s="331"/>
      <c r="U454" s="331"/>
      <c r="V454" s="331"/>
      <c r="W454" s="331"/>
      <c r="X454" s="331"/>
      <c r="Y454" s="331"/>
      <c r="Z454" s="331"/>
      <c r="AA454" s="331"/>
      <c r="AB454" s="331"/>
      <c r="AC454" s="331"/>
      <c r="AD454" s="331"/>
      <c r="AE454" s="331"/>
      <c r="AF454" s="331"/>
      <c r="AG454" s="331"/>
      <c r="AH454" s="331"/>
      <c r="AJ454" s="85"/>
    </row>
    <row r="455" spans="2:38" ht="6.75" customHeight="1">
      <c r="B455" s="81"/>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c r="AA455" s="18"/>
      <c r="AB455" s="18"/>
      <c r="AC455" s="18"/>
      <c r="AD455" s="18"/>
      <c r="AE455" s="18"/>
      <c r="AF455" s="18"/>
      <c r="AG455" s="18"/>
      <c r="AH455" s="18"/>
      <c r="AJ455" s="85"/>
    </row>
    <row r="456" spans="2:38" ht="6.75" customHeight="1">
      <c r="B456" s="81"/>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c r="AB456" s="16"/>
      <c r="AC456" s="16"/>
      <c r="AD456" s="16"/>
      <c r="AE456" s="16"/>
      <c r="AF456" s="16"/>
      <c r="AG456" s="16"/>
      <c r="AH456" s="16"/>
      <c r="AJ456" s="85"/>
    </row>
    <row r="457" spans="2:38" ht="27" customHeight="1">
      <c r="B457" s="81"/>
      <c r="C457" s="46" t="s">
        <v>555</v>
      </c>
      <c r="D457" s="46"/>
      <c r="E457" s="46"/>
      <c r="F457" s="46"/>
      <c r="G457" s="46"/>
      <c r="H457" s="46"/>
      <c r="I457" s="46"/>
      <c r="J457" s="46"/>
      <c r="K457" s="46"/>
      <c r="L457" s="46"/>
      <c r="M457" s="46"/>
      <c r="N457" s="46"/>
      <c r="O457" s="46"/>
      <c r="P457" s="46"/>
      <c r="Q457" s="46"/>
      <c r="R457" s="46"/>
      <c r="S457" s="46"/>
      <c r="T457" s="46"/>
      <c r="U457" s="46"/>
      <c r="V457" s="46"/>
      <c r="W457" s="46"/>
      <c r="X457" s="46"/>
      <c r="Y457" s="46"/>
      <c r="Z457" s="46"/>
      <c r="AA457" s="46"/>
      <c r="AB457" s="46"/>
      <c r="AC457" s="46"/>
      <c r="AD457" s="46"/>
      <c r="AE457" s="46"/>
      <c r="AF457" s="46"/>
      <c r="AG457" s="46"/>
      <c r="AH457" s="46"/>
      <c r="AJ457" s="85"/>
    </row>
    <row r="458" spans="2:38" ht="27" customHeight="1">
      <c r="B458" s="81"/>
      <c r="C458" s="46"/>
      <c r="D458" s="46" t="s">
        <v>630</v>
      </c>
      <c r="E458" s="46"/>
      <c r="F458" s="46"/>
      <c r="G458" s="46"/>
      <c r="H458" s="46"/>
      <c r="I458" s="46"/>
      <c r="J458" s="120" t="s">
        <v>33</v>
      </c>
      <c r="K458" s="46" t="s">
        <v>631</v>
      </c>
      <c r="L458" s="46"/>
      <c r="M458" s="120" t="s">
        <v>33</v>
      </c>
      <c r="N458" s="46" t="s">
        <v>632</v>
      </c>
      <c r="O458" s="46"/>
      <c r="P458" s="46"/>
      <c r="Q458" s="46"/>
      <c r="R458" s="46"/>
      <c r="S458" s="46"/>
      <c r="T458" s="46"/>
      <c r="U458" s="46"/>
      <c r="V458" s="46"/>
      <c r="W458" s="46"/>
      <c r="X458" s="46"/>
      <c r="Y458" s="46"/>
      <c r="Z458" s="46"/>
      <c r="AA458" s="46"/>
      <c r="AB458" s="46"/>
      <c r="AC458" s="46"/>
      <c r="AD458" s="46"/>
      <c r="AE458" s="46"/>
      <c r="AF458" s="46"/>
      <c r="AG458" s="46"/>
      <c r="AH458" s="46"/>
      <c r="AJ458" s="85"/>
    </row>
    <row r="459" spans="2:38" ht="27" customHeight="1">
      <c r="B459" s="81"/>
      <c r="C459" s="46"/>
      <c r="D459" s="331"/>
      <c r="E459" s="331"/>
      <c r="F459" s="331"/>
      <c r="G459" s="331"/>
      <c r="H459" s="331"/>
      <c r="I459" s="331"/>
      <c r="J459" s="331"/>
      <c r="K459" s="331"/>
      <c r="L459" s="331"/>
      <c r="M459" s="331"/>
      <c r="N459" s="331"/>
      <c r="O459" s="331"/>
      <c r="P459" s="331"/>
      <c r="Q459" s="331"/>
      <c r="R459" s="331"/>
      <c r="S459" s="331"/>
      <c r="T459" s="331"/>
      <c r="U459" s="331"/>
      <c r="V459" s="331"/>
      <c r="W459" s="331"/>
      <c r="X459" s="331"/>
      <c r="Y459" s="331"/>
      <c r="Z459" s="331"/>
      <c r="AA459" s="331"/>
      <c r="AB459" s="331"/>
      <c r="AC459" s="331"/>
      <c r="AD459" s="331"/>
      <c r="AE459" s="331"/>
      <c r="AF459" s="331"/>
      <c r="AG459" s="331"/>
      <c r="AH459" s="331"/>
      <c r="AJ459" s="85"/>
    </row>
    <row r="460" spans="2:38" ht="6.75" customHeight="1">
      <c r="B460" s="81"/>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J460" s="85"/>
    </row>
    <row r="461" spans="2:38" ht="15" customHeight="1">
      <c r="B461" s="81"/>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J461" s="85"/>
    </row>
    <row r="462" spans="2:38" ht="7.5" customHeight="1">
      <c r="B462" s="81"/>
      <c r="C462" s="85"/>
      <c r="D462" s="85"/>
      <c r="E462" s="85"/>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row>
    <row r="463" spans="2:38" ht="27" customHeight="1">
      <c r="B463" s="81"/>
      <c r="D463" s="1"/>
      <c r="E463" s="1"/>
      <c r="F463" s="1"/>
      <c r="G463" s="1"/>
      <c r="H463" s="1"/>
      <c r="I463" s="1"/>
      <c r="J463" s="1"/>
      <c r="K463" s="1"/>
      <c r="L463" s="1"/>
      <c r="M463" s="1"/>
      <c r="N463" s="1"/>
      <c r="O463" s="1"/>
      <c r="P463" s="1"/>
      <c r="Q463" s="1"/>
      <c r="R463" s="1"/>
      <c r="S463" s="1" t="s">
        <v>287</v>
      </c>
      <c r="T463" s="1"/>
      <c r="U463" s="1"/>
      <c r="V463" s="1"/>
      <c r="W463" s="1"/>
      <c r="X463" s="1"/>
      <c r="Y463" s="1"/>
      <c r="Z463" s="1"/>
      <c r="AA463" s="1"/>
      <c r="AB463" s="1"/>
      <c r="AC463" s="1"/>
      <c r="AD463" s="1"/>
      <c r="AE463" s="1"/>
      <c r="AF463" s="1"/>
      <c r="AG463" s="1"/>
      <c r="AH463" s="1"/>
      <c r="AJ463" s="85"/>
      <c r="AL463" s="2" t="s">
        <v>566</v>
      </c>
    </row>
    <row r="464" spans="2:38" ht="27" customHeight="1">
      <c r="B464" s="81"/>
      <c r="C464" s="2" t="s">
        <v>288</v>
      </c>
      <c r="AJ464" s="85"/>
    </row>
    <row r="465" spans="2:36" ht="6.75" customHeight="1">
      <c r="B465" s="81"/>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c r="AA465" s="18"/>
      <c r="AB465" s="18"/>
      <c r="AC465" s="18"/>
      <c r="AD465" s="18"/>
      <c r="AE465" s="18"/>
      <c r="AF465" s="18"/>
      <c r="AG465" s="18"/>
      <c r="AH465" s="18"/>
      <c r="AJ465" s="85"/>
    </row>
    <row r="466" spans="2:36" ht="6.75" customHeight="1">
      <c r="B466" s="81"/>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c r="AB466" s="16"/>
      <c r="AC466" s="16"/>
      <c r="AD466" s="16"/>
      <c r="AE466" s="16"/>
      <c r="AF466" s="16"/>
      <c r="AG466" s="16"/>
      <c r="AH466" s="16"/>
      <c r="AJ466" s="85"/>
    </row>
    <row r="467" spans="2:36" ht="27" customHeight="1">
      <c r="B467" s="81"/>
      <c r="C467" s="2" t="s">
        <v>289</v>
      </c>
      <c r="I467" s="333"/>
      <c r="J467" s="333"/>
      <c r="K467" s="1"/>
      <c r="AJ467" s="85"/>
    </row>
    <row r="468" spans="2:36" ht="6.75" customHeight="1">
      <c r="B468" s="81"/>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c r="AA468" s="18"/>
      <c r="AB468" s="18"/>
      <c r="AC468" s="18"/>
      <c r="AD468" s="18"/>
      <c r="AE468" s="18"/>
      <c r="AF468" s="18"/>
      <c r="AG468" s="18"/>
      <c r="AH468" s="18"/>
      <c r="AJ468" s="85"/>
    </row>
    <row r="469" spans="2:36" ht="6.75" customHeight="1">
      <c r="B469" s="81"/>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c r="AB469" s="16"/>
      <c r="AC469" s="16"/>
      <c r="AD469" s="16"/>
      <c r="AE469" s="16"/>
      <c r="AF469" s="16"/>
      <c r="AG469" s="16"/>
      <c r="AH469" s="16"/>
      <c r="AJ469" s="85"/>
    </row>
    <row r="470" spans="2:36" ht="27" customHeight="1">
      <c r="B470" s="81"/>
      <c r="C470" s="2" t="s">
        <v>290</v>
      </c>
      <c r="I470" s="333"/>
      <c r="J470" s="333"/>
      <c r="K470" s="2" t="s">
        <v>118</v>
      </c>
      <c r="AJ470" s="85"/>
    </row>
    <row r="471" spans="2:36" ht="6.75" customHeight="1">
      <c r="B471" s="81"/>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c r="AA471" s="18"/>
      <c r="AB471" s="18"/>
      <c r="AC471" s="18"/>
      <c r="AD471" s="18"/>
      <c r="AE471" s="18"/>
      <c r="AF471" s="18"/>
      <c r="AG471" s="18"/>
      <c r="AH471" s="18"/>
      <c r="AJ471" s="85"/>
    </row>
    <row r="472" spans="2:36" ht="6.75" customHeight="1">
      <c r="B472" s="81"/>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c r="AB472" s="16"/>
      <c r="AC472" s="16"/>
      <c r="AD472" s="16"/>
      <c r="AE472" s="16"/>
      <c r="AF472" s="16"/>
      <c r="AG472" s="16"/>
      <c r="AH472" s="16"/>
      <c r="AJ472" s="85"/>
    </row>
    <row r="473" spans="2:36" ht="27" customHeight="1">
      <c r="B473" s="81"/>
      <c r="C473" s="2" t="s">
        <v>291</v>
      </c>
      <c r="L473" s="350"/>
      <c r="M473" s="350"/>
      <c r="N473" s="350"/>
      <c r="O473" s="350"/>
      <c r="P473" s="350"/>
      <c r="Q473" s="350"/>
      <c r="R473" s="350"/>
      <c r="S473" s="350"/>
      <c r="T473" s="350"/>
      <c r="U473" s="350"/>
      <c r="V473" s="350"/>
      <c r="W473" s="350"/>
      <c r="X473" s="350"/>
      <c r="Y473" s="350"/>
      <c r="Z473" s="350"/>
      <c r="AA473" s="350"/>
      <c r="AB473" s="350"/>
      <c r="AC473" s="350"/>
      <c r="AD473" s="350"/>
      <c r="AE473" s="350"/>
      <c r="AF473" s="350"/>
      <c r="AG473" s="350"/>
      <c r="AH473" s="350"/>
      <c r="AJ473" s="85"/>
    </row>
    <row r="474" spans="2:36" ht="6.75" customHeight="1">
      <c r="B474" s="81"/>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c r="AA474" s="18"/>
      <c r="AB474" s="18"/>
      <c r="AC474" s="18"/>
      <c r="AD474" s="18"/>
      <c r="AE474" s="18"/>
      <c r="AF474" s="18"/>
      <c r="AG474" s="18"/>
      <c r="AH474" s="18"/>
      <c r="AJ474" s="85"/>
    </row>
    <row r="475" spans="2:36" ht="6.75" customHeight="1">
      <c r="B475" s="81"/>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c r="AB475" s="16"/>
      <c r="AC475" s="16"/>
      <c r="AD475" s="16"/>
      <c r="AE475" s="16"/>
      <c r="AF475" s="16"/>
      <c r="AG475" s="16"/>
      <c r="AH475" s="16"/>
      <c r="AJ475" s="85"/>
    </row>
    <row r="476" spans="2:36" ht="27" customHeight="1">
      <c r="B476" s="81"/>
      <c r="C476" s="2" t="s">
        <v>293</v>
      </c>
      <c r="L476" s="332"/>
      <c r="M476" s="332"/>
      <c r="N476" s="332"/>
      <c r="O476" s="332"/>
      <c r="P476" s="2" t="s">
        <v>292</v>
      </c>
      <c r="Q476" s="33"/>
      <c r="AJ476" s="85"/>
    </row>
    <row r="477" spans="2:36" ht="6.75" customHeight="1">
      <c r="B477" s="81"/>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c r="AA477" s="18"/>
      <c r="AB477" s="18"/>
      <c r="AC477" s="18"/>
      <c r="AD477" s="18"/>
      <c r="AE477" s="18"/>
      <c r="AF477" s="18"/>
      <c r="AG477" s="18"/>
      <c r="AH477" s="18"/>
      <c r="AJ477" s="85"/>
    </row>
    <row r="478" spans="2:36" ht="6.75" customHeight="1">
      <c r="B478" s="81"/>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c r="AB478" s="16"/>
      <c r="AC478" s="16"/>
      <c r="AD478" s="16"/>
      <c r="AE478" s="16"/>
      <c r="AF478" s="16"/>
      <c r="AG478" s="16"/>
      <c r="AH478" s="16"/>
      <c r="AJ478" s="85"/>
    </row>
    <row r="479" spans="2:36" ht="27" customHeight="1">
      <c r="B479" s="81"/>
      <c r="C479" s="2" t="s">
        <v>294</v>
      </c>
      <c r="L479" s="332"/>
      <c r="M479" s="332"/>
      <c r="N479" s="332"/>
      <c r="O479" s="332"/>
      <c r="P479" s="2" t="s">
        <v>292</v>
      </c>
      <c r="Q479" s="33"/>
      <c r="AJ479" s="85"/>
    </row>
    <row r="480" spans="2:36" ht="6.75" customHeight="1">
      <c r="B480" s="81"/>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c r="AA480" s="18"/>
      <c r="AB480" s="18"/>
      <c r="AC480" s="18"/>
      <c r="AD480" s="18"/>
      <c r="AE480" s="18"/>
      <c r="AF480" s="18"/>
      <c r="AG480" s="18"/>
      <c r="AH480" s="18"/>
      <c r="AJ480" s="85"/>
    </row>
    <row r="481" spans="2:36" ht="6.75" customHeight="1">
      <c r="B481" s="81"/>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c r="AB481" s="16"/>
      <c r="AC481" s="16"/>
      <c r="AD481" s="16"/>
      <c r="AE481" s="16"/>
      <c r="AF481" s="16"/>
      <c r="AG481" s="16"/>
      <c r="AH481" s="16"/>
      <c r="AJ481" s="85"/>
    </row>
    <row r="482" spans="2:36" ht="27" customHeight="1">
      <c r="B482" s="81"/>
      <c r="C482" s="2" t="s">
        <v>455</v>
      </c>
      <c r="AJ482" s="85"/>
    </row>
    <row r="483" spans="2:36" ht="27" customHeight="1">
      <c r="B483" s="81"/>
      <c r="D483" s="2" t="s">
        <v>457</v>
      </c>
      <c r="L483" s="332"/>
      <c r="M483" s="332"/>
      <c r="N483" s="332"/>
      <c r="O483" s="332"/>
      <c r="P483" s="2" t="s">
        <v>20</v>
      </c>
      <c r="Q483" s="33"/>
      <c r="AJ483" s="85"/>
    </row>
    <row r="484" spans="2:36" ht="27" customHeight="1">
      <c r="B484" s="81"/>
      <c r="D484" s="2" t="s">
        <v>458</v>
      </c>
      <c r="W484" s="120" t="s">
        <v>33</v>
      </c>
      <c r="X484" s="46" t="s">
        <v>459</v>
      </c>
      <c r="Y484" s="46"/>
      <c r="AA484" s="120" t="s">
        <v>33</v>
      </c>
      <c r="AB484" s="46" t="s">
        <v>460</v>
      </c>
      <c r="AC484" s="46"/>
      <c r="AJ484" s="85"/>
    </row>
    <row r="485" spans="2:36" ht="6.75" customHeight="1">
      <c r="B485" s="81"/>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c r="AA485" s="18"/>
      <c r="AB485" s="18"/>
      <c r="AC485" s="18"/>
      <c r="AD485" s="18"/>
      <c r="AE485" s="18"/>
      <c r="AF485" s="18"/>
      <c r="AG485" s="18"/>
      <c r="AH485" s="18"/>
      <c r="AJ485" s="85"/>
    </row>
    <row r="486" spans="2:36" ht="6.75" customHeight="1">
      <c r="B486" s="81"/>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c r="AB486" s="16"/>
      <c r="AC486" s="16"/>
      <c r="AD486" s="16"/>
      <c r="AE486" s="16"/>
      <c r="AF486" s="16"/>
      <c r="AG486" s="16"/>
      <c r="AH486" s="16"/>
      <c r="AJ486" s="85"/>
    </row>
    <row r="487" spans="2:36" ht="27" customHeight="1">
      <c r="B487" s="81"/>
      <c r="C487" s="2" t="s">
        <v>296</v>
      </c>
      <c r="AJ487" s="85"/>
    </row>
    <row r="488" spans="2:36" ht="27" customHeight="1">
      <c r="B488" s="81"/>
      <c r="G488" s="5" t="s">
        <v>27</v>
      </c>
      <c r="H488" s="302" t="s">
        <v>297</v>
      </c>
      <c r="I488" s="302"/>
      <c r="J488" s="302"/>
      <c r="K488" s="302"/>
      <c r="L488" s="302"/>
      <c r="M488" s="302"/>
      <c r="N488" s="302"/>
      <c r="O488" s="2" t="s">
        <v>298</v>
      </c>
      <c r="P488" s="5" t="s">
        <v>27</v>
      </c>
      <c r="Q488" s="302" t="s">
        <v>37</v>
      </c>
      <c r="R488" s="302"/>
      <c r="S488" s="302"/>
      <c r="T488" s="302"/>
      <c r="U488" s="302"/>
      <c r="V488" s="302"/>
      <c r="W488" s="302"/>
      <c r="X488" s="2" t="s">
        <v>298</v>
      </c>
      <c r="Y488" s="5" t="s">
        <v>27</v>
      </c>
      <c r="Z488" s="302" t="s">
        <v>299</v>
      </c>
      <c r="AA488" s="302"/>
      <c r="AB488" s="302"/>
      <c r="AC488" s="302"/>
      <c r="AD488" s="302"/>
      <c r="AE488" s="302"/>
      <c r="AF488" s="302"/>
      <c r="AG488" s="2" t="s">
        <v>28</v>
      </c>
      <c r="AJ488" s="85"/>
    </row>
    <row r="489" spans="2:36" ht="27" customHeight="1">
      <c r="B489" s="81"/>
      <c r="D489" s="2" t="s">
        <v>300</v>
      </c>
      <c r="G489" s="5" t="s">
        <v>27</v>
      </c>
      <c r="H489" s="339"/>
      <c r="I489" s="339"/>
      <c r="J489" s="339"/>
      <c r="K489" s="339"/>
      <c r="L489" s="339"/>
      <c r="M489" s="339"/>
      <c r="N489" s="339"/>
      <c r="O489" s="2" t="s">
        <v>298</v>
      </c>
      <c r="P489" s="5" t="s">
        <v>27</v>
      </c>
      <c r="Q489" s="338"/>
      <c r="R489" s="338"/>
      <c r="S489" s="338"/>
      <c r="T489" s="338"/>
      <c r="U489" s="338"/>
      <c r="V489" s="338"/>
      <c r="W489" s="338"/>
      <c r="X489" s="2" t="s">
        <v>298</v>
      </c>
      <c r="Y489" s="5" t="s">
        <v>27</v>
      </c>
      <c r="Z489" s="299"/>
      <c r="AA489" s="299"/>
      <c r="AB489" s="299"/>
      <c r="AC489" s="299"/>
      <c r="AD489" s="299"/>
      <c r="AE489" s="299"/>
      <c r="AF489" s="2" t="s">
        <v>286</v>
      </c>
      <c r="AG489" s="2" t="s">
        <v>28</v>
      </c>
      <c r="AJ489" s="85"/>
    </row>
    <row r="490" spans="2:36" ht="27" customHeight="1">
      <c r="B490" s="81"/>
      <c r="D490" s="2" t="s">
        <v>301</v>
      </c>
      <c r="G490" s="5" t="s">
        <v>27</v>
      </c>
      <c r="H490" s="339"/>
      <c r="I490" s="339"/>
      <c r="J490" s="339"/>
      <c r="K490" s="339"/>
      <c r="L490" s="339"/>
      <c r="M490" s="339"/>
      <c r="N490" s="339"/>
      <c r="O490" s="2" t="s">
        <v>298</v>
      </c>
      <c r="P490" s="5" t="s">
        <v>27</v>
      </c>
      <c r="Q490" s="338"/>
      <c r="R490" s="338"/>
      <c r="S490" s="338"/>
      <c r="T490" s="338"/>
      <c r="U490" s="338"/>
      <c r="V490" s="338"/>
      <c r="W490" s="338"/>
      <c r="X490" s="2" t="s">
        <v>298</v>
      </c>
      <c r="Y490" s="5" t="s">
        <v>27</v>
      </c>
      <c r="Z490" s="299"/>
      <c r="AA490" s="299"/>
      <c r="AB490" s="299"/>
      <c r="AC490" s="299"/>
      <c r="AD490" s="299"/>
      <c r="AE490" s="299"/>
      <c r="AF490" s="2" t="s">
        <v>286</v>
      </c>
      <c r="AG490" s="2" t="s">
        <v>28</v>
      </c>
      <c r="AJ490" s="85"/>
    </row>
    <row r="491" spans="2:36" ht="27" customHeight="1">
      <c r="B491" s="81"/>
      <c r="D491" s="2" t="s">
        <v>302</v>
      </c>
      <c r="G491" s="5" t="s">
        <v>27</v>
      </c>
      <c r="H491" s="339"/>
      <c r="I491" s="339"/>
      <c r="J491" s="339"/>
      <c r="K491" s="339"/>
      <c r="L491" s="339"/>
      <c r="M491" s="339"/>
      <c r="N491" s="339"/>
      <c r="O491" s="2" t="s">
        <v>298</v>
      </c>
      <c r="P491" s="5" t="s">
        <v>27</v>
      </c>
      <c r="Q491" s="338"/>
      <c r="R491" s="338"/>
      <c r="S491" s="338"/>
      <c r="T491" s="338"/>
      <c r="U491" s="338"/>
      <c r="V491" s="338"/>
      <c r="W491" s="338"/>
      <c r="X491" s="2" t="s">
        <v>298</v>
      </c>
      <c r="Y491" s="5" t="s">
        <v>27</v>
      </c>
      <c r="Z491" s="299"/>
      <c r="AA491" s="299"/>
      <c r="AB491" s="299"/>
      <c r="AC491" s="299"/>
      <c r="AD491" s="299"/>
      <c r="AE491" s="299"/>
      <c r="AF491" s="2" t="s">
        <v>286</v>
      </c>
      <c r="AG491" s="2" t="s">
        <v>28</v>
      </c>
      <c r="AJ491" s="85"/>
    </row>
    <row r="492" spans="2:36" ht="27" customHeight="1">
      <c r="B492" s="81"/>
      <c r="D492" s="2" t="s">
        <v>303</v>
      </c>
      <c r="G492" s="5" t="s">
        <v>27</v>
      </c>
      <c r="H492" s="339"/>
      <c r="I492" s="339"/>
      <c r="J492" s="339"/>
      <c r="K492" s="339"/>
      <c r="L492" s="339"/>
      <c r="M492" s="339"/>
      <c r="N492" s="339"/>
      <c r="O492" s="2" t="s">
        <v>298</v>
      </c>
      <c r="P492" s="5" t="s">
        <v>27</v>
      </c>
      <c r="Q492" s="338"/>
      <c r="R492" s="338"/>
      <c r="S492" s="338"/>
      <c r="T492" s="338"/>
      <c r="U492" s="338"/>
      <c r="V492" s="338"/>
      <c r="W492" s="338"/>
      <c r="X492" s="2" t="s">
        <v>298</v>
      </c>
      <c r="Y492" s="5" t="s">
        <v>27</v>
      </c>
      <c r="Z492" s="299"/>
      <c r="AA492" s="299"/>
      <c r="AB492" s="299"/>
      <c r="AC492" s="299"/>
      <c r="AD492" s="299"/>
      <c r="AE492" s="299"/>
      <c r="AF492" s="2" t="s">
        <v>286</v>
      </c>
      <c r="AG492" s="2" t="s">
        <v>28</v>
      </c>
      <c r="AJ492" s="85"/>
    </row>
    <row r="493" spans="2:36" ht="27" customHeight="1">
      <c r="B493" s="81"/>
      <c r="D493" s="2" t="s">
        <v>304</v>
      </c>
      <c r="G493" s="5" t="s">
        <v>27</v>
      </c>
      <c r="H493" s="339"/>
      <c r="I493" s="339"/>
      <c r="J493" s="339"/>
      <c r="K493" s="339"/>
      <c r="L493" s="339"/>
      <c r="M493" s="339"/>
      <c r="N493" s="339"/>
      <c r="O493" s="2" t="s">
        <v>298</v>
      </c>
      <c r="P493" s="5" t="s">
        <v>27</v>
      </c>
      <c r="Q493" s="338"/>
      <c r="R493" s="338"/>
      <c r="S493" s="338"/>
      <c r="T493" s="338"/>
      <c r="U493" s="338"/>
      <c r="V493" s="338"/>
      <c r="W493" s="338"/>
      <c r="X493" s="2" t="s">
        <v>298</v>
      </c>
      <c r="Y493" s="5" t="s">
        <v>27</v>
      </c>
      <c r="Z493" s="299"/>
      <c r="AA493" s="299"/>
      <c r="AB493" s="299"/>
      <c r="AC493" s="299"/>
      <c r="AD493" s="299"/>
      <c r="AE493" s="299"/>
      <c r="AF493" s="2" t="s">
        <v>286</v>
      </c>
      <c r="AG493" s="2" t="s">
        <v>28</v>
      </c>
      <c r="AJ493" s="85"/>
    </row>
    <row r="494" spans="2:36" ht="27" customHeight="1">
      <c r="B494" s="81"/>
      <c r="D494" s="2" t="s">
        <v>305</v>
      </c>
      <c r="G494" s="5" t="s">
        <v>27</v>
      </c>
      <c r="H494" s="339"/>
      <c r="I494" s="339"/>
      <c r="J494" s="339"/>
      <c r="K494" s="339"/>
      <c r="L494" s="339"/>
      <c r="M494" s="339"/>
      <c r="N494" s="339"/>
      <c r="O494" s="2" t="s">
        <v>298</v>
      </c>
      <c r="P494" s="5" t="s">
        <v>27</v>
      </c>
      <c r="Q494" s="338"/>
      <c r="R494" s="338"/>
      <c r="S494" s="338"/>
      <c r="T494" s="338"/>
      <c r="U494" s="338"/>
      <c r="V494" s="338"/>
      <c r="W494" s="338"/>
      <c r="X494" s="2" t="s">
        <v>298</v>
      </c>
      <c r="Y494" s="5" t="s">
        <v>27</v>
      </c>
      <c r="Z494" s="299"/>
      <c r="AA494" s="299"/>
      <c r="AB494" s="299"/>
      <c r="AC494" s="299"/>
      <c r="AD494" s="299"/>
      <c r="AE494" s="299"/>
      <c r="AF494" s="2" t="s">
        <v>286</v>
      </c>
      <c r="AG494" s="2" t="s">
        <v>28</v>
      </c>
      <c r="AJ494" s="85"/>
    </row>
    <row r="495" spans="2:36" ht="6.75" customHeight="1">
      <c r="B495" s="81"/>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c r="AA495" s="18"/>
      <c r="AB495" s="18"/>
      <c r="AC495" s="18"/>
      <c r="AD495" s="18"/>
      <c r="AE495" s="18"/>
      <c r="AF495" s="18"/>
      <c r="AG495" s="18"/>
      <c r="AH495" s="18"/>
      <c r="AJ495" s="85"/>
    </row>
    <row r="496" spans="2:36" ht="6.75" customHeight="1">
      <c r="B496" s="81"/>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c r="AB496" s="16"/>
      <c r="AC496" s="16"/>
      <c r="AD496" s="16"/>
      <c r="AE496" s="16"/>
      <c r="AF496" s="16"/>
      <c r="AG496" s="16"/>
      <c r="AH496" s="16"/>
      <c r="AJ496" s="85"/>
    </row>
    <row r="497" spans="2:36" ht="27" customHeight="1">
      <c r="B497" s="81"/>
      <c r="C497" s="2" t="s">
        <v>39</v>
      </c>
      <c r="AJ497" s="85"/>
    </row>
    <row r="498" spans="2:36" ht="27" customHeight="1">
      <c r="B498" s="81"/>
      <c r="D498" s="331"/>
      <c r="E498" s="331"/>
      <c r="F498" s="331"/>
      <c r="G498" s="331"/>
      <c r="H498" s="331"/>
      <c r="I498" s="331"/>
      <c r="J498" s="331"/>
      <c r="K498" s="331"/>
      <c r="L498" s="331"/>
      <c r="M498" s="331"/>
      <c r="N498" s="331"/>
      <c r="O498" s="331"/>
      <c r="P498" s="331"/>
      <c r="Q498" s="331"/>
      <c r="R498" s="331"/>
      <c r="S498" s="331"/>
      <c r="T498" s="331"/>
      <c r="U498" s="331"/>
      <c r="V498" s="331"/>
      <c r="W498" s="331"/>
      <c r="X498" s="331"/>
      <c r="Y498" s="331"/>
      <c r="Z498" s="331"/>
      <c r="AA498" s="331"/>
      <c r="AB498" s="331"/>
      <c r="AC498" s="331"/>
      <c r="AD498" s="331"/>
      <c r="AE498" s="331"/>
      <c r="AF498" s="331"/>
      <c r="AG498" s="331"/>
      <c r="AH498" s="331"/>
      <c r="AJ498" s="85"/>
    </row>
    <row r="499" spans="2:36" ht="6.75" customHeight="1">
      <c r="B499" s="81"/>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J499" s="85"/>
    </row>
    <row r="500" spans="2:36" ht="6.75" customHeight="1">
      <c r="B500" s="81"/>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J500" s="85"/>
    </row>
    <row r="501" spans="2:36" ht="27" customHeight="1">
      <c r="B501" s="81"/>
      <c r="C501" s="2" t="s">
        <v>117</v>
      </c>
      <c r="AJ501" s="85"/>
    </row>
    <row r="502" spans="2:36" ht="27" customHeight="1">
      <c r="B502" s="81"/>
      <c r="D502" s="331"/>
      <c r="E502" s="331"/>
      <c r="F502" s="331"/>
      <c r="G502" s="331"/>
      <c r="H502" s="331"/>
      <c r="I502" s="331"/>
      <c r="J502" s="331"/>
      <c r="K502" s="331"/>
      <c r="L502" s="331"/>
      <c r="M502" s="331"/>
      <c r="N502" s="331"/>
      <c r="O502" s="331"/>
      <c r="P502" s="331"/>
      <c r="Q502" s="331"/>
      <c r="R502" s="331"/>
      <c r="S502" s="331"/>
      <c r="T502" s="331"/>
      <c r="U502" s="331"/>
      <c r="V502" s="331"/>
      <c r="W502" s="331"/>
      <c r="X502" s="331"/>
      <c r="Y502" s="331"/>
      <c r="Z502" s="331"/>
      <c r="AA502" s="331"/>
      <c r="AB502" s="331"/>
      <c r="AC502" s="331"/>
      <c r="AD502" s="331"/>
      <c r="AE502" s="331"/>
      <c r="AF502" s="331"/>
      <c r="AG502" s="331"/>
      <c r="AH502" s="331"/>
      <c r="AJ502" s="85"/>
    </row>
    <row r="503" spans="2:36" ht="6.75" customHeight="1">
      <c r="B503" s="81"/>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c r="AA503" s="18"/>
      <c r="AB503" s="18"/>
      <c r="AC503" s="18"/>
      <c r="AD503" s="18"/>
      <c r="AE503" s="18"/>
      <c r="AF503" s="18"/>
      <c r="AG503" s="18"/>
      <c r="AH503" s="18"/>
      <c r="AJ503" s="85"/>
    </row>
    <row r="504" spans="2:36" ht="6.75" customHeight="1">
      <c r="B504" s="81"/>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c r="AB504" s="16"/>
      <c r="AC504" s="16"/>
      <c r="AD504" s="16"/>
      <c r="AE504" s="16"/>
      <c r="AF504" s="16"/>
      <c r="AG504" s="16"/>
      <c r="AH504" s="16"/>
      <c r="AJ504" s="85"/>
    </row>
    <row r="505" spans="2:36" ht="27" customHeight="1">
      <c r="B505" s="81"/>
      <c r="AJ505" s="85"/>
    </row>
    <row r="506" spans="2:36" ht="27" customHeight="1">
      <c r="B506" s="81"/>
      <c r="AJ506" s="85"/>
    </row>
    <row r="507" spans="2:36" ht="27" customHeight="1">
      <c r="B507" s="81"/>
      <c r="C507" s="2" t="s">
        <v>306</v>
      </c>
      <c r="AJ507" s="85"/>
    </row>
    <row r="508" spans="2:36" ht="6.75" customHeight="1">
      <c r="B508" s="81"/>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c r="AA508" s="18"/>
      <c r="AB508" s="18"/>
      <c r="AC508" s="18"/>
      <c r="AD508" s="18"/>
      <c r="AE508" s="18"/>
      <c r="AF508" s="18"/>
      <c r="AG508" s="18"/>
      <c r="AH508" s="18"/>
      <c r="AJ508" s="85"/>
    </row>
    <row r="509" spans="2:36" ht="6.75" customHeight="1">
      <c r="B509" s="81"/>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c r="AB509" s="16"/>
      <c r="AC509" s="16"/>
      <c r="AD509" s="16"/>
      <c r="AE509" s="16"/>
      <c r="AF509" s="16"/>
      <c r="AG509" s="16"/>
      <c r="AH509" s="16"/>
      <c r="AJ509" s="85"/>
    </row>
    <row r="510" spans="2:36" ht="27" customHeight="1">
      <c r="B510" s="81"/>
      <c r="C510" s="2" t="s">
        <v>307</v>
      </c>
      <c r="I510" s="333"/>
      <c r="J510" s="333"/>
      <c r="K510" s="1"/>
      <c r="AJ510" s="85"/>
    </row>
    <row r="511" spans="2:36" ht="6.75" customHeight="1">
      <c r="B511" s="81"/>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c r="AA511" s="18"/>
      <c r="AB511" s="18"/>
      <c r="AC511" s="18"/>
      <c r="AD511" s="18"/>
      <c r="AE511" s="18"/>
      <c r="AF511" s="18"/>
      <c r="AG511" s="18"/>
      <c r="AH511" s="18"/>
      <c r="AJ511" s="85"/>
    </row>
    <row r="512" spans="2:36" ht="6.75" customHeight="1">
      <c r="B512" s="81"/>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c r="AB512" s="16"/>
      <c r="AC512" s="16"/>
      <c r="AD512" s="16"/>
      <c r="AE512" s="16"/>
      <c r="AF512" s="16"/>
      <c r="AG512" s="16"/>
      <c r="AH512" s="16"/>
      <c r="AJ512" s="85"/>
    </row>
    <row r="513" spans="2:36" ht="27" customHeight="1">
      <c r="B513" s="81"/>
      <c r="C513" s="2" t="s">
        <v>308</v>
      </c>
      <c r="I513" s="333"/>
      <c r="J513" s="333"/>
      <c r="K513" s="2" t="s">
        <v>118</v>
      </c>
      <c r="AJ513" s="85"/>
    </row>
    <row r="514" spans="2:36" ht="6.75" customHeight="1">
      <c r="B514" s="81"/>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c r="AA514" s="18"/>
      <c r="AB514" s="18"/>
      <c r="AC514" s="18"/>
      <c r="AD514" s="18"/>
      <c r="AE514" s="18"/>
      <c r="AF514" s="18"/>
      <c r="AG514" s="18"/>
      <c r="AH514" s="18"/>
      <c r="AJ514" s="85"/>
    </row>
    <row r="515" spans="2:36" ht="6.75" customHeight="1">
      <c r="B515" s="81"/>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c r="AB515" s="16"/>
      <c r="AC515" s="16"/>
      <c r="AD515" s="16"/>
      <c r="AE515" s="16"/>
      <c r="AF515" s="16"/>
      <c r="AG515" s="16"/>
      <c r="AH515" s="16"/>
      <c r="AJ515" s="85"/>
    </row>
    <row r="516" spans="2:36" ht="27" customHeight="1">
      <c r="B516" s="81"/>
      <c r="C516" s="2" t="s">
        <v>291</v>
      </c>
      <c r="L516" s="350"/>
      <c r="M516" s="350"/>
      <c r="N516" s="350"/>
      <c r="O516" s="350"/>
      <c r="P516" s="350"/>
      <c r="Q516" s="350"/>
      <c r="R516" s="350"/>
      <c r="S516" s="350"/>
      <c r="T516" s="350"/>
      <c r="U516" s="350"/>
      <c r="V516" s="350"/>
      <c r="W516" s="350"/>
      <c r="X516" s="350"/>
      <c r="Y516" s="350"/>
      <c r="Z516" s="350"/>
      <c r="AA516" s="350"/>
      <c r="AB516" s="350"/>
      <c r="AC516" s="350"/>
      <c r="AD516" s="350"/>
      <c r="AE516" s="350"/>
      <c r="AF516" s="350"/>
      <c r="AG516" s="350"/>
      <c r="AH516" s="350"/>
      <c r="AJ516" s="85"/>
    </row>
    <row r="517" spans="2:36" ht="6.75" customHeight="1">
      <c r="B517" s="81"/>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J517" s="85"/>
    </row>
    <row r="518" spans="2:36" ht="6.75" customHeight="1">
      <c r="B518" s="81"/>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J518" s="85"/>
    </row>
    <row r="519" spans="2:36" ht="27" customHeight="1">
      <c r="B519" s="81"/>
      <c r="C519" s="2" t="s">
        <v>293</v>
      </c>
      <c r="L519" s="332"/>
      <c r="M519" s="332"/>
      <c r="N519" s="332"/>
      <c r="O519" s="332"/>
      <c r="P519" s="2" t="s">
        <v>292</v>
      </c>
      <c r="Q519" s="33"/>
      <c r="AJ519" s="85"/>
    </row>
    <row r="520" spans="2:36" ht="6.75" customHeight="1">
      <c r="B520" s="81"/>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c r="AA520" s="18"/>
      <c r="AB520" s="18"/>
      <c r="AC520" s="18"/>
      <c r="AD520" s="18"/>
      <c r="AE520" s="18"/>
      <c r="AF520" s="18"/>
      <c r="AG520" s="18"/>
      <c r="AH520" s="18"/>
      <c r="AJ520" s="85"/>
    </row>
    <row r="521" spans="2:36" ht="6.75" customHeight="1">
      <c r="B521" s="81"/>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c r="AB521" s="16"/>
      <c r="AC521" s="16"/>
      <c r="AD521" s="16"/>
      <c r="AE521" s="16"/>
      <c r="AF521" s="16"/>
      <c r="AG521" s="16"/>
      <c r="AH521" s="16"/>
      <c r="AJ521" s="85"/>
    </row>
    <row r="522" spans="2:36" ht="27" customHeight="1">
      <c r="B522" s="81"/>
      <c r="C522" s="2" t="s">
        <v>294</v>
      </c>
      <c r="L522" s="332"/>
      <c r="M522" s="332"/>
      <c r="N522" s="332"/>
      <c r="O522" s="332"/>
      <c r="P522" s="2" t="s">
        <v>292</v>
      </c>
      <c r="Q522" s="33"/>
      <c r="AJ522" s="85"/>
    </row>
    <row r="523" spans="2:36" ht="6.75" customHeight="1">
      <c r="B523" s="81"/>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c r="AA523" s="18"/>
      <c r="AB523" s="18"/>
      <c r="AC523" s="18"/>
      <c r="AD523" s="18"/>
      <c r="AE523" s="18"/>
      <c r="AF523" s="18"/>
      <c r="AG523" s="18"/>
      <c r="AH523" s="18"/>
      <c r="AJ523" s="85"/>
    </row>
    <row r="524" spans="2:36" ht="6.75" customHeight="1">
      <c r="B524" s="81"/>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c r="AB524" s="16"/>
      <c r="AC524" s="16"/>
      <c r="AD524" s="16"/>
      <c r="AE524" s="16"/>
      <c r="AF524" s="16"/>
      <c r="AG524" s="16"/>
      <c r="AH524" s="16"/>
      <c r="AJ524" s="85"/>
    </row>
    <row r="525" spans="2:36" ht="27" customHeight="1">
      <c r="B525" s="81"/>
      <c r="C525" s="2" t="s">
        <v>455</v>
      </c>
      <c r="AJ525" s="85"/>
    </row>
    <row r="526" spans="2:36" ht="27" customHeight="1">
      <c r="B526" s="81"/>
      <c r="D526" s="2" t="s">
        <v>457</v>
      </c>
      <c r="L526" s="332"/>
      <c r="M526" s="332"/>
      <c r="N526" s="332"/>
      <c r="O526" s="332"/>
      <c r="P526" s="2" t="s">
        <v>20</v>
      </c>
      <c r="Q526" s="33"/>
      <c r="AJ526" s="85"/>
    </row>
    <row r="527" spans="2:36" ht="27" customHeight="1">
      <c r="B527" s="81"/>
      <c r="D527" s="2" t="s">
        <v>458</v>
      </c>
      <c r="W527" s="120" t="s">
        <v>33</v>
      </c>
      <c r="X527" s="46" t="s">
        <v>459</v>
      </c>
      <c r="Y527" s="46"/>
      <c r="AA527" s="120" t="s">
        <v>33</v>
      </c>
      <c r="AB527" s="46" t="s">
        <v>460</v>
      </c>
      <c r="AC527" s="46"/>
      <c r="AJ527" s="85"/>
    </row>
    <row r="528" spans="2:36" ht="6.75" customHeight="1">
      <c r="B528" s="81"/>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J528" s="85"/>
    </row>
    <row r="529" spans="2:36" ht="6.75" customHeight="1">
      <c r="B529" s="81"/>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J529" s="85"/>
    </row>
    <row r="530" spans="2:36" ht="27" customHeight="1">
      <c r="B530" s="81"/>
      <c r="C530" s="2" t="s">
        <v>296</v>
      </c>
      <c r="AJ530" s="85"/>
    </row>
    <row r="531" spans="2:36" ht="27" customHeight="1">
      <c r="B531" s="81"/>
      <c r="G531" s="5" t="s">
        <v>27</v>
      </c>
      <c r="H531" s="302" t="s">
        <v>297</v>
      </c>
      <c r="I531" s="302"/>
      <c r="J531" s="302"/>
      <c r="K531" s="302"/>
      <c r="L531" s="302"/>
      <c r="M531" s="302"/>
      <c r="N531" s="302"/>
      <c r="O531" s="2" t="s">
        <v>298</v>
      </c>
      <c r="P531" s="5" t="s">
        <v>27</v>
      </c>
      <c r="Q531" s="302" t="s">
        <v>37</v>
      </c>
      <c r="R531" s="302"/>
      <c r="S531" s="302"/>
      <c r="T531" s="302"/>
      <c r="U531" s="302"/>
      <c r="V531" s="302"/>
      <c r="W531" s="302"/>
      <c r="X531" s="2" t="s">
        <v>298</v>
      </c>
      <c r="Y531" s="5" t="s">
        <v>27</v>
      </c>
      <c r="Z531" s="302" t="s">
        <v>299</v>
      </c>
      <c r="AA531" s="302"/>
      <c r="AB531" s="302"/>
      <c r="AC531" s="302"/>
      <c r="AD531" s="302"/>
      <c r="AE531" s="302"/>
      <c r="AF531" s="302"/>
      <c r="AG531" s="2" t="s">
        <v>28</v>
      </c>
      <c r="AJ531" s="85"/>
    </row>
    <row r="532" spans="2:36" ht="27" customHeight="1">
      <c r="B532" s="81"/>
      <c r="D532" s="2" t="s">
        <v>300</v>
      </c>
      <c r="G532" s="5" t="s">
        <v>27</v>
      </c>
      <c r="H532" s="339"/>
      <c r="I532" s="339"/>
      <c r="J532" s="339"/>
      <c r="K532" s="339"/>
      <c r="L532" s="339"/>
      <c r="M532" s="339"/>
      <c r="N532" s="339"/>
      <c r="O532" s="2" t="s">
        <v>298</v>
      </c>
      <c r="P532" s="5" t="s">
        <v>27</v>
      </c>
      <c r="Q532" s="338"/>
      <c r="R532" s="338"/>
      <c r="S532" s="338"/>
      <c r="T532" s="338"/>
      <c r="U532" s="338"/>
      <c r="V532" s="338"/>
      <c r="W532" s="338"/>
      <c r="X532" s="2" t="s">
        <v>298</v>
      </c>
      <c r="Y532" s="5" t="s">
        <v>27</v>
      </c>
      <c r="Z532" s="299"/>
      <c r="AA532" s="299"/>
      <c r="AB532" s="299"/>
      <c r="AC532" s="299"/>
      <c r="AD532" s="299"/>
      <c r="AE532" s="299"/>
      <c r="AF532" s="2" t="s">
        <v>286</v>
      </c>
      <c r="AG532" s="2" t="s">
        <v>28</v>
      </c>
      <c r="AJ532" s="85"/>
    </row>
    <row r="533" spans="2:36" ht="27" customHeight="1">
      <c r="B533" s="81"/>
      <c r="D533" s="2" t="s">
        <v>301</v>
      </c>
      <c r="G533" s="5" t="s">
        <v>27</v>
      </c>
      <c r="H533" s="339"/>
      <c r="I533" s="339"/>
      <c r="J533" s="339"/>
      <c r="K533" s="339"/>
      <c r="L533" s="339"/>
      <c r="M533" s="339"/>
      <c r="N533" s="339"/>
      <c r="O533" s="2" t="s">
        <v>298</v>
      </c>
      <c r="P533" s="5" t="s">
        <v>27</v>
      </c>
      <c r="Q533" s="338"/>
      <c r="R533" s="338"/>
      <c r="S533" s="338"/>
      <c r="T533" s="338"/>
      <c r="U533" s="338"/>
      <c r="V533" s="338"/>
      <c r="W533" s="338"/>
      <c r="X533" s="2" t="s">
        <v>298</v>
      </c>
      <c r="Y533" s="5" t="s">
        <v>27</v>
      </c>
      <c r="Z533" s="299"/>
      <c r="AA533" s="299"/>
      <c r="AB533" s="299"/>
      <c r="AC533" s="299"/>
      <c r="AD533" s="299"/>
      <c r="AE533" s="299"/>
      <c r="AF533" s="2" t="s">
        <v>286</v>
      </c>
      <c r="AG533" s="2" t="s">
        <v>28</v>
      </c>
      <c r="AJ533" s="85"/>
    </row>
    <row r="534" spans="2:36" ht="27" customHeight="1">
      <c r="B534" s="81"/>
      <c r="D534" s="2" t="s">
        <v>302</v>
      </c>
      <c r="G534" s="5" t="s">
        <v>27</v>
      </c>
      <c r="H534" s="339"/>
      <c r="I534" s="339"/>
      <c r="J534" s="339"/>
      <c r="K534" s="339"/>
      <c r="L534" s="339"/>
      <c r="M534" s="339"/>
      <c r="N534" s="339"/>
      <c r="O534" s="2" t="s">
        <v>298</v>
      </c>
      <c r="P534" s="5" t="s">
        <v>27</v>
      </c>
      <c r="Q534" s="338"/>
      <c r="R534" s="338"/>
      <c r="S534" s="338"/>
      <c r="T534" s="338"/>
      <c r="U534" s="338"/>
      <c r="V534" s="338"/>
      <c r="W534" s="338"/>
      <c r="X534" s="2" t="s">
        <v>298</v>
      </c>
      <c r="Y534" s="5" t="s">
        <v>27</v>
      </c>
      <c r="Z534" s="299"/>
      <c r="AA534" s="299"/>
      <c r="AB534" s="299"/>
      <c r="AC534" s="299"/>
      <c r="AD534" s="299"/>
      <c r="AE534" s="299"/>
      <c r="AF534" s="2" t="s">
        <v>286</v>
      </c>
      <c r="AG534" s="2" t="s">
        <v>28</v>
      </c>
      <c r="AJ534" s="85"/>
    </row>
    <row r="535" spans="2:36" ht="27" customHeight="1">
      <c r="B535" s="81"/>
      <c r="D535" s="2" t="s">
        <v>303</v>
      </c>
      <c r="G535" s="5" t="s">
        <v>27</v>
      </c>
      <c r="H535" s="339"/>
      <c r="I535" s="339"/>
      <c r="J535" s="339"/>
      <c r="K535" s="339"/>
      <c r="L535" s="339"/>
      <c r="M535" s="339"/>
      <c r="N535" s="339"/>
      <c r="O535" s="2" t="s">
        <v>298</v>
      </c>
      <c r="P535" s="5" t="s">
        <v>27</v>
      </c>
      <c r="Q535" s="338"/>
      <c r="R535" s="338"/>
      <c r="S535" s="338"/>
      <c r="T535" s="338"/>
      <c r="U535" s="338"/>
      <c r="V535" s="338"/>
      <c r="W535" s="338"/>
      <c r="X535" s="2" t="s">
        <v>298</v>
      </c>
      <c r="Y535" s="5" t="s">
        <v>27</v>
      </c>
      <c r="Z535" s="299"/>
      <c r="AA535" s="299"/>
      <c r="AB535" s="299"/>
      <c r="AC535" s="299"/>
      <c r="AD535" s="299"/>
      <c r="AE535" s="299"/>
      <c r="AF535" s="2" t="s">
        <v>286</v>
      </c>
      <c r="AG535" s="2" t="s">
        <v>28</v>
      </c>
      <c r="AJ535" s="85"/>
    </row>
    <row r="536" spans="2:36" ht="27" customHeight="1">
      <c r="B536" s="81"/>
      <c r="D536" s="2" t="s">
        <v>304</v>
      </c>
      <c r="G536" s="5" t="s">
        <v>27</v>
      </c>
      <c r="H536" s="339"/>
      <c r="I536" s="339"/>
      <c r="J536" s="339"/>
      <c r="K536" s="339"/>
      <c r="L536" s="339"/>
      <c r="M536" s="339"/>
      <c r="N536" s="339"/>
      <c r="O536" s="2" t="s">
        <v>298</v>
      </c>
      <c r="P536" s="5" t="s">
        <v>27</v>
      </c>
      <c r="Q536" s="338"/>
      <c r="R536" s="338"/>
      <c r="S536" s="338"/>
      <c r="T536" s="338"/>
      <c r="U536" s="338"/>
      <c r="V536" s="338"/>
      <c r="W536" s="338"/>
      <c r="X536" s="2" t="s">
        <v>298</v>
      </c>
      <c r="Y536" s="5" t="s">
        <v>27</v>
      </c>
      <c r="Z536" s="299"/>
      <c r="AA536" s="299"/>
      <c r="AB536" s="299"/>
      <c r="AC536" s="299"/>
      <c r="AD536" s="299"/>
      <c r="AE536" s="299"/>
      <c r="AF536" s="2" t="s">
        <v>286</v>
      </c>
      <c r="AG536" s="2" t="s">
        <v>28</v>
      </c>
      <c r="AJ536" s="85"/>
    </row>
    <row r="537" spans="2:36" ht="27" customHeight="1">
      <c r="B537" s="81"/>
      <c r="D537" s="2" t="s">
        <v>305</v>
      </c>
      <c r="G537" s="5" t="s">
        <v>27</v>
      </c>
      <c r="H537" s="339"/>
      <c r="I537" s="339"/>
      <c r="J537" s="339"/>
      <c r="K537" s="339"/>
      <c r="L537" s="339"/>
      <c r="M537" s="339"/>
      <c r="N537" s="339"/>
      <c r="O537" s="2" t="s">
        <v>298</v>
      </c>
      <c r="P537" s="5" t="s">
        <v>27</v>
      </c>
      <c r="Q537" s="338"/>
      <c r="R537" s="338"/>
      <c r="S537" s="338"/>
      <c r="T537" s="338"/>
      <c r="U537" s="338"/>
      <c r="V537" s="338"/>
      <c r="W537" s="338"/>
      <c r="X537" s="2" t="s">
        <v>298</v>
      </c>
      <c r="Y537" s="5" t="s">
        <v>27</v>
      </c>
      <c r="Z537" s="299"/>
      <c r="AA537" s="299"/>
      <c r="AB537" s="299"/>
      <c r="AC537" s="299"/>
      <c r="AD537" s="299"/>
      <c r="AE537" s="299"/>
      <c r="AF537" s="2" t="s">
        <v>286</v>
      </c>
      <c r="AG537" s="2" t="s">
        <v>28</v>
      </c>
      <c r="AJ537" s="85"/>
    </row>
    <row r="538" spans="2:36" ht="6.75" customHeight="1">
      <c r="B538" s="81"/>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J538" s="85"/>
    </row>
    <row r="539" spans="2:36" ht="6.75" customHeight="1">
      <c r="B539" s="81"/>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J539" s="85"/>
    </row>
    <row r="540" spans="2:36" ht="27" customHeight="1">
      <c r="B540" s="81"/>
      <c r="C540" s="2" t="s">
        <v>39</v>
      </c>
      <c r="AJ540" s="85"/>
    </row>
    <row r="541" spans="2:36" ht="27" customHeight="1">
      <c r="B541" s="81"/>
      <c r="D541" s="331"/>
      <c r="E541" s="331"/>
      <c r="F541" s="331"/>
      <c r="G541" s="331"/>
      <c r="H541" s="331"/>
      <c r="I541" s="331"/>
      <c r="J541" s="331"/>
      <c r="K541" s="331"/>
      <c r="L541" s="331"/>
      <c r="M541" s="331"/>
      <c r="N541" s="331"/>
      <c r="O541" s="331"/>
      <c r="P541" s="331"/>
      <c r="Q541" s="331"/>
      <c r="R541" s="331"/>
      <c r="S541" s="331"/>
      <c r="T541" s="331"/>
      <c r="U541" s="331"/>
      <c r="V541" s="331"/>
      <c r="W541" s="331"/>
      <c r="X541" s="331"/>
      <c r="Y541" s="331"/>
      <c r="Z541" s="331"/>
      <c r="AA541" s="331"/>
      <c r="AB541" s="331"/>
      <c r="AC541" s="331"/>
      <c r="AD541" s="331"/>
      <c r="AE541" s="331"/>
      <c r="AF541" s="331"/>
      <c r="AG541" s="331"/>
      <c r="AH541" s="331"/>
      <c r="AJ541" s="85"/>
    </row>
    <row r="542" spans="2:36" ht="6.75" customHeight="1">
      <c r="B542" s="81"/>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c r="AA542" s="18"/>
      <c r="AB542" s="18"/>
      <c r="AC542" s="18"/>
      <c r="AD542" s="18"/>
      <c r="AE542" s="18"/>
      <c r="AF542" s="18"/>
      <c r="AG542" s="18"/>
      <c r="AH542" s="18"/>
      <c r="AJ542" s="85"/>
    </row>
    <row r="543" spans="2:36" ht="6.75" customHeight="1">
      <c r="B543" s="81"/>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c r="AB543" s="16"/>
      <c r="AC543" s="16"/>
      <c r="AD543" s="16"/>
      <c r="AE543" s="16"/>
      <c r="AF543" s="16"/>
      <c r="AG543" s="16"/>
      <c r="AH543" s="16"/>
      <c r="AJ543" s="85"/>
    </row>
    <row r="544" spans="2:36" ht="27" customHeight="1">
      <c r="B544" s="81"/>
      <c r="C544" s="2" t="s">
        <v>117</v>
      </c>
      <c r="AJ544" s="85"/>
    </row>
    <row r="545" spans="2:36" ht="27" customHeight="1">
      <c r="B545" s="81"/>
      <c r="D545" s="331"/>
      <c r="E545" s="331"/>
      <c r="F545" s="331"/>
      <c r="G545" s="331"/>
      <c r="H545" s="331"/>
      <c r="I545" s="331"/>
      <c r="J545" s="331"/>
      <c r="K545" s="331"/>
      <c r="L545" s="331"/>
      <c r="M545" s="331"/>
      <c r="N545" s="331"/>
      <c r="O545" s="331"/>
      <c r="P545" s="331"/>
      <c r="Q545" s="331"/>
      <c r="R545" s="331"/>
      <c r="S545" s="331"/>
      <c r="T545" s="331"/>
      <c r="U545" s="331"/>
      <c r="V545" s="331"/>
      <c r="W545" s="331"/>
      <c r="X545" s="331"/>
      <c r="Y545" s="331"/>
      <c r="Z545" s="331"/>
      <c r="AA545" s="331"/>
      <c r="AB545" s="331"/>
      <c r="AC545" s="331"/>
      <c r="AD545" s="331"/>
      <c r="AE545" s="331"/>
      <c r="AF545" s="331"/>
      <c r="AG545" s="331"/>
      <c r="AH545" s="331"/>
      <c r="AJ545" s="85"/>
    </row>
    <row r="546" spans="2:36" ht="6.75" customHeight="1">
      <c r="B546" s="81"/>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c r="AA546" s="18"/>
      <c r="AB546" s="18"/>
      <c r="AC546" s="18"/>
      <c r="AD546" s="18"/>
      <c r="AE546" s="18"/>
      <c r="AF546" s="18"/>
      <c r="AG546" s="18"/>
      <c r="AH546" s="18"/>
      <c r="AJ546" s="85"/>
    </row>
    <row r="547" spans="2:36" ht="15" customHeight="1">
      <c r="B547" s="81"/>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c r="AB547" s="16"/>
      <c r="AC547" s="16"/>
      <c r="AD547" s="16"/>
      <c r="AE547" s="16"/>
      <c r="AF547" s="16"/>
      <c r="AG547" s="16"/>
      <c r="AH547" s="16"/>
      <c r="AJ547" s="85"/>
    </row>
    <row r="548" spans="2:36" ht="27" customHeight="1">
      <c r="B548" s="81"/>
      <c r="AJ548" s="85"/>
    </row>
    <row r="549" spans="2:36" ht="27" customHeight="1">
      <c r="B549" s="81"/>
      <c r="AJ549" s="85"/>
    </row>
    <row r="550" spans="2:36" ht="27" customHeight="1">
      <c r="B550" s="81"/>
      <c r="S550" s="1" t="s">
        <v>470</v>
      </c>
      <c r="AJ550" s="85"/>
    </row>
    <row r="551" spans="2:36" ht="27" customHeight="1">
      <c r="B551" s="81"/>
      <c r="S551" s="1" t="s">
        <v>494</v>
      </c>
      <c r="AJ551" s="85"/>
    </row>
    <row r="552" spans="2:36" ht="7.5" customHeight="1">
      <c r="B552" s="81"/>
      <c r="C552" s="85"/>
      <c r="D552" s="85"/>
      <c r="E552" s="85"/>
      <c r="F552" s="85"/>
      <c r="G552" s="85"/>
      <c r="H552" s="85"/>
      <c r="I552" s="85"/>
      <c r="J552" s="85"/>
      <c r="K552" s="85"/>
      <c r="L552" s="85"/>
      <c r="M552" s="85"/>
      <c r="N552" s="85"/>
      <c r="O552" s="85"/>
      <c r="P552" s="85"/>
      <c r="Q552" s="85"/>
      <c r="R552" s="85"/>
      <c r="S552" s="85"/>
      <c r="T552" s="85"/>
      <c r="U552" s="85"/>
      <c r="V552" s="85"/>
      <c r="W552" s="85"/>
      <c r="X552" s="85"/>
      <c r="Y552" s="85"/>
      <c r="Z552" s="85"/>
      <c r="AA552" s="85"/>
      <c r="AB552" s="85"/>
      <c r="AC552" s="85"/>
      <c r="AD552" s="85"/>
      <c r="AE552" s="85"/>
      <c r="AF552" s="85"/>
      <c r="AG552" s="85"/>
      <c r="AH552" s="85"/>
      <c r="AI552" s="85"/>
      <c r="AJ552" s="85"/>
    </row>
    <row r="731" spans="3:22" ht="30" customHeight="1">
      <c r="D731" s="37"/>
      <c r="E731" s="37"/>
      <c r="F731" s="37"/>
      <c r="G731" s="37"/>
      <c r="H731" s="37"/>
      <c r="I731" s="37"/>
      <c r="J731" s="37"/>
      <c r="K731" s="37"/>
      <c r="L731" s="37"/>
      <c r="M731" s="37"/>
      <c r="N731" s="37"/>
      <c r="O731" s="37"/>
      <c r="P731" s="37"/>
      <c r="Q731" s="37"/>
      <c r="R731" s="37"/>
      <c r="S731" s="37"/>
      <c r="T731" s="37"/>
      <c r="U731" s="37"/>
      <c r="V731" s="37"/>
    </row>
    <row r="732" spans="3:22" ht="30" customHeight="1">
      <c r="C732" s="38" t="s">
        <v>23</v>
      </c>
      <c r="G732" s="37"/>
      <c r="H732" s="37"/>
      <c r="I732" s="37"/>
      <c r="J732" s="37"/>
      <c r="K732" s="37"/>
      <c r="L732" s="37"/>
      <c r="M732" s="37"/>
      <c r="N732" s="37"/>
      <c r="O732" s="37"/>
      <c r="P732" s="37"/>
      <c r="Q732" s="37"/>
      <c r="R732" s="37"/>
      <c r="S732" s="37"/>
      <c r="T732" s="37"/>
      <c r="U732" s="37"/>
      <c r="V732" s="37"/>
    </row>
    <row r="734" spans="3:22" ht="30" customHeight="1">
      <c r="C734" s="37"/>
      <c r="D734" s="37"/>
      <c r="E734" s="37"/>
      <c r="F734" s="37"/>
      <c r="G734" s="37"/>
      <c r="H734" s="37"/>
      <c r="I734" s="37"/>
      <c r="J734" s="37"/>
      <c r="K734" s="37"/>
      <c r="L734" s="37"/>
      <c r="M734" s="37"/>
      <c r="N734" s="37"/>
      <c r="O734" s="37"/>
      <c r="P734" s="37"/>
      <c r="Q734" s="37"/>
      <c r="R734" s="37"/>
      <c r="S734" s="37"/>
      <c r="T734" s="37"/>
      <c r="U734" s="37"/>
      <c r="V734" s="37"/>
    </row>
    <row r="735" spans="3:22" ht="30" customHeight="1">
      <c r="G735" s="37"/>
      <c r="H735" s="37"/>
      <c r="I735" s="37"/>
      <c r="J735" s="37"/>
      <c r="K735" s="37"/>
      <c r="L735" s="37"/>
      <c r="M735" s="37"/>
      <c r="N735" s="37"/>
      <c r="O735" s="37"/>
      <c r="P735" s="37"/>
      <c r="Q735" s="37"/>
      <c r="R735" s="37"/>
      <c r="S735" s="37"/>
      <c r="T735" s="37"/>
      <c r="U735" s="37"/>
      <c r="V735" s="37"/>
    </row>
  </sheetData>
  <sheetProtection algorithmName="SHA-512" hashValue="qKsCdkpxDRwGoLqOyb5XWpvk2SxbWsY0raSO4ASkA+NkfzDfoF7E0So7OYGw9f/q1mujR3dR1gDex+ELdtIp2w==" saltValue="und4qdh5Kwb1d069nIpcDQ==" spinCount="100000" sheet="1" selectLockedCells="1"/>
  <mergeCells count="419">
    <mergeCell ref="O383:P383"/>
    <mergeCell ref="L307:AH307"/>
    <mergeCell ref="V295:Z295"/>
    <mergeCell ref="V296:Y296"/>
    <mergeCell ref="L341:O341"/>
    <mergeCell ref="O382:P382"/>
    <mergeCell ref="R320:S320"/>
    <mergeCell ref="V320:AG320"/>
    <mergeCell ref="V319:AG319"/>
    <mergeCell ref="AG350:AH350"/>
    <mergeCell ref="R319:S319"/>
    <mergeCell ref="D324:AH324"/>
    <mergeCell ref="O297:R297"/>
    <mergeCell ref="V297:Y297"/>
    <mergeCell ref="O298:R298"/>
    <mergeCell ref="O320:P320"/>
    <mergeCell ref="P311:Q311"/>
    <mergeCell ref="S311:T311"/>
    <mergeCell ref="I337:J337"/>
    <mergeCell ref="E307:K307"/>
    <mergeCell ref="L318:M318"/>
    <mergeCell ref="V314:W314"/>
    <mergeCell ref="V318:AG318"/>
    <mergeCell ref="Q350:T350"/>
    <mergeCell ref="O318:P318"/>
    <mergeCell ref="AC267:AF267"/>
    <mergeCell ref="AC265:AF265"/>
    <mergeCell ref="V265:Y265"/>
    <mergeCell ref="V280:Y280"/>
    <mergeCell ref="AC280:AF280"/>
    <mergeCell ref="O274:R274"/>
    <mergeCell ref="O275:R275"/>
    <mergeCell ref="AC281:AF281"/>
    <mergeCell ref="P314:Q314"/>
    <mergeCell ref="V311:W311"/>
    <mergeCell ref="R318:S318"/>
    <mergeCell ref="V317:AG317"/>
    <mergeCell ref="O265:R265"/>
    <mergeCell ref="V269:Y269"/>
    <mergeCell ref="V267:Y267"/>
    <mergeCell ref="O296:R296"/>
    <mergeCell ref="V279:Y279"/>
    <mergeCell ref="K299:Q299"/>
    <mergeCell ref="O295:S295"/>
    <mergeCell ref="Q342:AC342"/>
    <mergeCell ref="Q340:AC340"/>
    <mergeCell ref="Q341:AC341"/>
    <mergeCell ref="AC278:AF278"/>
    <mergeCell ref="AC277:AF277"/>
    <mergeCell ref="AC273:AF273"/>
    <mergeCell ref="O277:R277"/>
    <mergeCell ref="V277:Y277"/>
    <mergeCell ref="V278:Y278"/>
    <mergeCell ref="AC283:AF283"/>
    <mergeCell ref="O279:R279"/>
    <mergeCell ref="V281:Y281"/>
    <mergeCell ref="W291:Z291"/>
    <mergeCell ref="W292:Z292"/>
    <mergeCell ref="O281:R281"/>
    <mergeCell ref="O282:R282"/>
    <mergeCell ref="V282:Y282"/>
    <mergeCell ref="AC282:AF282"/>
    <mergeCell ref="D328:AH328"/>
    <mergeCell ref="F319:G319"/>
    <mergeCell ref="F320:G320"/>
    <mergeCell ref="L319:M319"/>
    <mergeCell ref="V273:Y273"/>
    <mergeCell ref="O319:P319"/>
    <mergeCell ref="Z401:AE401"/>
    <mergeCell ref="S314:T314"/>
    <mergeCell ref="W284:Z284"/>
    <mergeCell ref="R299:U299"/>
    <mergeCell ref="V298:Y298"/>
    <mergeCell ref="L320:M320"/>
    <mergeCell ref="D308:AH308"/>
    <mergeCell ref="P402:U402"/>
    <mergeCell ref="D394:AH394"/>
    <mergeCell ref="L340:O340"/>
    <mergeCell ref="U350:AF350"/>
    <mergeCell ref="H350:P350"/>
    <mergeCell ref="L343:O343"/>
    <mergeCell ref="Q343:AC343"/>
    <mergeCell ref="L342:O342"/>
    <mergeCell ref="AG299:AH299"/>
    <mergeCell ref="V299:AF299"/>
    <mergeCell ref="E306:K306"/>
    <mergeCell ref="F318:G318"/>
    <mergeCell ref="L306:AH306"/>
    <mergeCell ref="O384:P384"/>
    <mergeCell ref="O385:P385"/>
    <mergeCell ref="M389:O389"/>
    <mergeCell ref="M390:O390"/>
    <mergeCell ref="V264:Z264"/>
    <mergeCell ref="O248:R249"/>
    <mergeCell ref="O258:R258"/>
    <mergeCell ref="O269:R269"/>
    <mergeCell ref="O267:R267"/>
    <mergeCell ref="O280:R280"/>
    <mergeCell ref="AC274:AF274"/>
    <mergeCell ref="AC275:AF275"/>
    <mergeCell ref="AC279:AF279"/>
    <mergeCell ref="V272:Y272"/>
    <mergeCell ref="V271:Y271"/>
    <mergeCell ref="V275:Y275"/>
    <mergeCell ref="O278:R278"/>
    <mergeCell ref="AC269:AF269"/>
    <mergeCell ref="AC272:AF272"/>
    <mergeCell ref="V274:Y274"/>
    <mergeCell ref="O273:R273"/>
    <mergeCell ref="O272:R272"/>
    <mergeCell ref="AC271:AF271"/>
    <mergeCell ref="O59:R59"/>
    <mergeCell ref="AC83:AG83"/>
    <mergeCell ref="L104:AH104"/>
    <mergeCell ref="X92:Y92"/>
    <mergeCell ref="M94:N94"/>
    <mergeCell ref="U81:W81"/>
    <mergeCell ref="L82:AH82"/>
    <mergeCell ref="K61:AH61"/>
    <mergeCell ref="M154:N154"/>
    <mergeCell ref="V63:Y63"/>
    <mergeCell ref="V65:Y65"/>
    <mergeCell ref="U154:W154"/>
    <mergeCell ref="L73:AH73"/>
    <mergeCell ref="L76:AH76"/>
    <mergeCell ref="L74:AH74"/>
    <mergeCell ref="M105:N105"/>
    <mergeCell ref="U105:W105"/>
    <mergeCell ref="L106:AH106"/>
    <mergeCell ref="AC105:AG105"/>
    <mergeCell ref="L138:AH138"/>
    <mergeCell ref="N140:AH140"/>
    <mergeCell ref="L139:AH139"/>
    <mergeCell ref="H116:U116"/>
    <mergeCell ref="H125:U125"/>
    <mergeCell ref="Y244:AB244"/>
    <mergeCell ref="AB240:AE240"/>
    <mergeCell ref="V240:Y240"/>
    <mergeCell ref="N242:Q242"/>
    <mergeCell ref="V236:Z236"/>
    <mergeCell ref="AC81:AG81"/>
    <mergeCell ref="U94:W94"/>
    <mergeCell ref="L135:AH135"/>
    <mergeCell ref="M156:N156"/>
    <mergeCell ref="N161:AH161"/>
    <mergeCell ref="Z240:AA240"/>
    <mergeCell ref="N240:O240"/>
    <mergeCell ref="Y243:AB243"/>
    <mergeCell ref="AC94:AG94"/>
    <mergeCell ref="M92:N92"/>
    <mergeCell ref="U92:W92"/>
    <mergeCell ref="L93:AH93"/>
    <mergeCell ref="L86:AH86"/>
    <mergeCell ref="L87:AH87"/>
    <mergeCell ref="X81:Y81"/>
    <mergeCell ref="X103:Y103"/>
    <mergeCell ref="AC92:AG92"/>
    <mergeCell ref="L143:AH143"/>
    <mergeCell ref="L145:P145"/>
    <mergeCell ref="AE9:AF10"/>
    <mergeCell ref="AH9:AI10"/>
    <mergeCell ref="AF21:AG21"/>
    <mergeCell ref="J23:N24"/>
    <mergeCell ref="AG23:AH24"/>
    <mergeCell ref="AA38:AA39"/>
    <mergeCell ref="O55:R55"/>
    <mergeCell ref="Z21:AA21"/>
    <mergeCell ref="AC21:AD21"/>
    <mergeCell ref="AF36:AF37"/>
    <mergeCell ref="AG27:AH28"/>
    <mergeCell ref="AH36:AH37"/>
    <mergeCell ref="O23:AF24"/>
    <mergeCell ref="O27:AF28"/>
    <mergeCell ref="J27:N28"/>
    <mergeCell ref="C34:J35"/>
    <mergeCell ref="C36:D37"/>
    <mergeCell ref="F36:F37"/>
    <mergeCell ref="H36:H37"/>
    <mergeCell ref="AD36:AD37"/>
    <mergeCell ref="C38:C39"/>
    <mergeCell ref="AH38:AH39"/>
    <mergeCell ref="Z534:AE534"/>
    <mergeCell ref="I513:J513"/>
    <mergeCell ref="H532:N532"/>
    <mergeCell ref="K34:R35"/>
    <mergeCell ref="S34:Z35"/>
    <mergeCell ref="AA34:AH35"/>
    <mergeCell ref="J36:J37"/>
    <mergeCell ref="AA36:AB37"/>
    <mergeCell ref="X154:Y154"/>
    <mergeCell ref="M81:N81"/>
    <mergeCell ref="L146:AH146"/>
    <mergeCell ref="L136:P136"/>
    <mergeCell ref="L159:AH159"/>
    <mergeCell ref="I510:J510"/>
    <mergeCell ref="J38:J39"/>
    <mergeCell ref="Q533:W533"/>
    <mergeCell ref="Z533:AE533"/>
    <mergeCell ref="Q492:W492"/>
    <mergeCell ref="L522:O522"/>
    <mergeCell ref="L516:AH516"/>
    <mergeCell ref="H531:N531"/>
    <mergeCell ref="L473:AH473"/>
    <mergeCell ref="L147:AH147"/>
    <mergeCell ref="L479:O479"/>
    <mergeCell ref="D545:AH545"/>
    <mergeCell ref="H537:N537"/>
    <mergeCell ref="Q537:W537"/>
    <mergeCell ref="Z537:AE537"/>
    <mergeCell ref="H534:N534"/>
    <mergeCell ref="Q534:W534"/>
    <mergeCell ref="AA40:AH41"/>
    <mergeCell ref="L134:AH134"/>
    <mergeCell ref="Q491:W491"/>
    <mergeCell ref="J51:AH51"/>
    <mergeCell ref="J45:AH45"/>
    <mergeCell ref="O57:R57"/>
    <mergeCell ref="J49:AH49"/>
    <mergeCell ref="O53:R53"/>
    <mergeCell ref="J47:AH47"/>
    <mergeCell ref="C40:J41"/>
    <mergeCell ref="Z536:AE536"/>
    <mergeCell ref="Q532:W532"/>
    <mergeCell ref="Z532:AE532"/>
    <mergeCell ref="H490:N490"/>
    <mergeCell ref="Z493:AE493"/>
    <mergeCell ref="Z494:AE494"/>
    <mergeCell ref="Z491:AE491"/>
    <mergeCell ref="H533:N533"/>
    <mergeCell ref="D541:AH541"/>
    <mergeCell ref="Q535:W535"/>
    <mergeCell ref="Z535:AE535"/>
    <mergeCell ref="H535:N535"/>
    <mergeCell ref="H536:N536"/>
    <mergeCell ref="Q536:W536"/>
    <mergeCell ref="Q489:W489"/>
    <mergeCell ref="Q531:W531"/>
    <mergeCell ref="Z531:AF531"/>
    <mergeCell ref="L526:O526"/>
    <mergeCell ref="L519:O519"/>
    <mergeCell ref="H494:N494"/>
    <mergeCell ref="Z492:AE492"/>
    <mergeCell ref="H491:N491"/>
    <mergeCell ref="H492:N492"/>
    <mergeCell ref="Q493:W493"/>
    <mergeCell ref="Q494:W494"/>
    <mergeCell ref="D498:AH498"/>
    <mergeCell ref="D502:AH502"/>
    <mergeCell ref="Z489:AE489"/>
    <mergeCell ref="H489:N489"/>
    <mergeCell ref="Q490:W490"/>
    <mergeCell ref="Z490:AE490"/>
    <mergeCell ref="H493:N493"/>
    <mergeCell ref="H488:N488"/>
    <mergeCell ref="Z488:AF488"/>
    <mergeCell ref="X178:Y178"/>
    <mergeCell ref="M165:N165"/>
    <mergeCell ref="X165:Y165"/>
    <mergeCell ref="L168:AH168"/>
    <mergeCell ref="N172:AH172"/>
    <mergeCell ref="H444:AH444"/>
    <mergeCell ref="I467:J467"/>
    <mergeCell ref="O434:R434"/>
    <mergeCell ref="AC435:AF435"/>
    <mergeCell ref="L171:AH171"/>
    <mergeCell ref="O257:S257"/>
    <mergeCell ref="AC432:AF432"/>
    <mergeCell ref="AC433:AF433"/>
    <mergeCell ref="O432:R432"/>
    <mergeCell ref="V432:Y432"/>
    <mergeCell ref="J229:M229"/>
    <mergeCell ref="J431:K431"/>
    <mergeCell ref="J432:K432"/>
    <mergeCell ref="J433:K433"/>
    <mergeCell ref="Q488:W488"/>
    <mergeCell ref="K450:L450"/>
    <mergeCell ref="N450:Q450"/>
    <mergeCell ref="S450:U450"/>
    <mergeCell ref="H441:AH441"/>
    <mergeCell ref="D454:AH454"/>
    <mergeCell ref="L447:O447"/>
    <mergeCell ref="D459:AH459"/>
    <mergeCell ref="L483:O483"/>
    <mergeCell ref="I470:J470"/>
    <mergeCell ref="L476:O476"/>
    <mergeCell ref="AC434:AF434"/>
    <mergeCell ref="O435:R435"/>
    <mergeCell ref="V434:Y434"/>
    <mergeCell ref="V435:Y435"/>
    <mergeCell ref="H438:AH438"/>
    <mergeCell ref="J434:K434"/>
    <mergeCell ref="O433:R433"/>
    <mergeCell ref="P427:AE427"/>
    <mergeCell ref="P234:S234"/>
    <mergeCell ref="T234:U234"/>
    <mergeCell ref="Z235:AA235"/>
    <mergeCell ref="V258:Y258"/>
    <mergeCell ref="V257:Z257"/>
    <mergeCell ref="O250:AH250"/>
    <mergeCell ref="I245:AH245"/>
    <mergeCell ref="P240:S240"/>
    <mergeCell ref="N241:Q241"/>
    <mergeCell ref="I246:AH246"/>
    <mergeCell ref="V260:Y260"/>
    <mergeCell ref="O271:R271"/>
    <mergeCell ref="AC257:AG257"/>
    <mergeCell ref="J240:M240"/>
    <mergeCell ref="J250:M250"/>
    <mergeCell ref="J248:M249"/>
    <mergeCell ref="V433:Y433"/>
    <mergeCell ref="H406:AH406"/>
    <mergeCell ref="AB236:AF236"/>
    <mergeCell ref="Z238:AA238"/>
    <mergeCell ref="J234:M234"/>
    <mergeCell ref="P238:S238"/>
    <mergeCell ref="M83:N83"/>
    <mergeCell ref="U83:W83"/>
    <mergeCell ref="L75:P75"/>
    <mergeCell ref="L85:P85"/>
    <mergeCell ref="L84:AH84"/>
    <mergeCell ref="P223:Q223"/>
    <mergeCell ref="AC154:AG154"/>
    <mergeCell ref="L155:AH155"/>
    <mergeCell ref="L77:AH77"/>
    <mergeCell ref="L95:AH95"/>
    <mergeCell ref="H122:U122"/>
    <mergeCell ref="R123:T123"/>
    <mergeCell ref="L111:AH111"/>
    <mergeCell ref="R117:T117"/>
    <mergeCell ref="L96:P96"/>
    <mergeCell ref="L97:AH97"/>
    <mergeCell ref="L98:AH98"/>
    <mergeCell ref="L99:AH99"/>
    <mergeCell ref="M103:N103"/>
    <mergeCell ref="U103:W103"/>
    <mergeCell ref="AC103:AG103"/>
    <mergeCell ref="L100:AH100"/>
    <mergeCell ref="L107:P107"/>
    <mergeCell ref="L108:AH108"/>
    <mergeCell ref="R126:T126"/>
    <mergeCell ref="L109:AH109"/>
    <mergeCell ref="L110:AH110"/>
    <mergeCell ref="H119:U119"/>
    <mergeCell ref="L137:AH137"/>
    <mergeCell ref="L144:AH144"/>
    <mergeCell ref="R120:T120"/>
    <mergeCell ref="N149:AH149"/>
    <mergeCell ref="U156:W156"/>
    <mergeCell ref="N162:AH162"/>
    <mergeCell ref="L148:AH148"/>
    <mergeCell ref="AC165:AG165"/>
    <mergeCell ref="J187:AG187"/>
    <mergeCell ref="N173:AH173"/>
    <mergeCell ref="AD178:AG178"/>
    <mergeCell ref="AC167:AG167"/>
    <mergeCell ref="L169:P169"/>
    <mergeCell ref="U167:W167"/>
    <mergeCell ref="AA178:AB178"/>
    <mergeCell ref="U165:W165"/>
    <mergeCell ref="L158:P158"/>
    <mergeCell ref="L179:AH179"/>
    <mergeCell ref="AC156:AG156"/>
    <mergeCell ref="L160:AH160"/>
    <mergeCell ref="L166:AH166"/>
    <mergeCell ref="L157:AH157"/>
    <mergeCell ref="J192:AG192"/>
    <mergeCell ref="M167:N167"/>
    <mergeCell ref="D199:AH199"/>
    <mergeCell ref="L181:AH181"/>
    <mergeCell ref="Q178:T178"/>
    <mergeCell ref="L178:P178"/>
    <mergeCell ref="L180:P180"/>
    <mergeCell ref="L182:AH182"/>
    <mergeCell ref="L177:AH177"/>
    <mergeCell ref="L170:AH170"/>
    <mergeCell ref="J186:AG186"/>
    <mergeCell ref="N238:O238"/>
    <mergeCell ref="V235:Y235"/>
    <mergeCell ref="V234:Y234"/>
    <mergeCell ref="N234:O234"/>
    <mergeCell ref="T235:U235"/>
    <mergeCell ref="P236:T236"/>
    <mergeCell ref="T238:U238"/>
    <mergeCell ref="J236:N236"/>
    <mergeCell ref="J238:M238"/>
    <mergeCell ref="D200:AH200"/>
    <mergeCell ref="AC264:AF264"/>
    <mergeCell ref="J193:AG193"/>
    <mergeCell ref="E224:J224"/>
    <mergeCell ref="J235:M235"/>
    <mergeCell ref="K224:AH224"/>
    <mergeCell ref="N235:O235"/>
    <mergeCell ref="R230:U230"/>
    <mergeCell ref="AB235:AE235"/>
    <mergeCell ref="P235:S235"/>
    <mergeCell ref="D225:AH225"/>
    <mergeCell ref="AB234:AE234"/>
    <mergeCell ref="V238:Y238"/>
    <mergeCell ref="O264:R264"/>
    <mergeCell ref="W261:Z261"/>
    <mergeCell ref="T240:U240"/>
    <mergeCell ref="AB238:AE238"/>
    <mergeCell ref="AC258:AF258"/>
    <mergeCell ref="AC260:AF260"/>
    <mergeCell ref="O260:R260"/>
    <mergeCell ref="AD223:AH223"/>
    <mergeCell ref="H208:AH208"/>
    <mergeCell ref="H211:AH211"/>
    <mergeCell ref="Z234:AA234"/>
    <mergeCell ref="I420:AH420"/>
    <mergeCell ref="U421:Z421"/>
    <mergeCell ref="Z423:AE423"/>
    <mergeCell ref="P424:U424"/>
    <mergeCell ref="V431:Y431"/>
    <mergeCell ref="AC431:AF431"/>
    <mergeCell ref="V430:Z430"/>
    <mergeCell ref="O431:R431"/>
    <mergeCell ref="O430:S430"/>
    <mergeCell ref="AC430:AG430"/>
  </mergeCells>
  <phoneticPr fontId="4"/>
  <dataValidations count="9">
    <dataValidation type="list" allowBlank="1" showInputMessage="1" showErrorMessage="1" sqref="H347 E347 W527 AB450 W450 R450 M450 J450 AA527 W484 AA484 V347 AB347 P403:P404 Q347 N347 K347 AC300 AF300 G302 P302 Y302 D306:D307 AD400 P399 S399 AG400 K223 D215:D216 U254 AA254 U219 O219 J219 Y215 Q215 M216 K215 D254 G254 J254 M254 P254 D223:D224 D186:D188 E373:E378 E354:E360 J458 M458 T223 E364:E369 P414 S414 E416:E417 P425:P426 AD422 AG422 D192:D194 J194:J195 Q194:Q195 Y194" xr:uid="{C5F81FAC-C112-45F1-BFCE-99890FE4115A}">
      <formula1>"■,□"</formula1>
    </dataValidation>
    <dataValidation imeMode="disabled" allowBlank="1" showInputMessage="1" showErrorMessage="1" sqref="J229 R230" xr:uid="{966D478C-0FEA-4DEC-95FB-84912DA770EA}"/>
    <dataValidation type="list" allowBlank="1" showInputMessage="1" showErrorMessage="1" sqref="C115 C118 C121 C124" xr:uid="{28A710B0-13E1-481D-8FB0-183F3DB3216C}">
      <formula1>"□,■"</formula1>
    </dataValidation>
    <dataValidation imeMode="halfKatakana" allowBlank="1" showInputMessage="1" showErrorMessage="1" sqref="D199:AH199" xr:uid="{29595489-1E36-49B3-93D6-A08FE76AE030}"/>
    <dataValidation imeMode="fullKatakana" allowBlank="1" showInputMessage="1" showErrorMessage="1" sqref="L73:AH73" xr:uid="{E836FF31-AA2F-4538-913A-362EEACD652E}"/>
    <dataValidation type="whole" allowBlank="1" showInputMessage="1" showErrorMessage="1" sqref="P311:Q311 P314:Q314 L318:M320 Z21:AA21" xr:uid="{784BD8F1-5D86-4C4D-B695-DF97AEEC32D7}">
      <formula1>0</formula1>
      <formula2>99</formula2>
    </dataValidation>
    <dataValidation type="whole" allowBlank="1" showInputMessage="1" showErrorMessage="1" sqref="O318:P320 S314:T314 S311:T311 AC21:AD21" xr:uid="{DC61C5F7-B94F-4A9D-9CF8-04A28D05906E}">
      <formula1>1</formula1>
      <formula2>12</formula2>
    </dataValidation>
    <dataValidation type="whole" allowBlank="1" showInputMessage="1" showErrorMessage="1" sqref="V311:W311 V314:W314 R318:S320 AF21:AG21" xr:uid="{7FA65769-9FD5-4118-852B-61BDC8042849}">
      <formula1>1</formula1>
      <formula2>31</formula2>
    </dataValidation>
    <dataValidation type="list" allowBlank="1" showInputMessage="1" showErrorMessage="1" sqref="V318:AG318" xr:uid="{B652ED0E-FE47-41B4-B55E-792A75A3481E}">
      <formula1>"屋根工事完了"</formula1>
    </dataValidation>
  </dataValidations>
  <pageMargins left="0.98425196850393704" right="0.47244094488188981" top="0.47244094488188981" bottom="0.47244094488188981" header="0.51181102362204722" footer="0.27559055118110237"/>
  <pageSetup paperSize="9" scale="48" orientation="portrait" blackAndWhite="1" horizontalDpi="300" verticalDpi="300" r:id="rId1"/>
  <headerFooter alignWithMargins="0">
    <oddFooter>&amp;L&amp;12IKJC260401Ver17</oddFoot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20AE9-8F9D-483F-8B18-DE214C2D2345}">
  <sheetPr codeName="Sheet9">
    <pageSetUpPr autoPageBreaks="0" fitToPage="1"/>
  </sheetPr>
  <dimension ref="A1:AL294"/>
  <sheetViews>
    <sheetView showGridLines="0" showRowColHeaders="0" showOutlineSymbols="0" zoomScaleNormal="100" zoomScaleSheetLayoutView="50" workbookViewId="0">
      <pane ySplit="7" topLeftCell="A8" activePane="bottomLeft" state="frozen"/>
      <selection activeCell="Z21" sqref="Z21:AA21"/>
      <selection pane="bottomLeft" activeCell="Z20" sqref="Z20:AA20"/>
    </sheetView>
  </sheetViews>
  <sheetFormatPr defaultColWidth="5.25" defaultRowHeight="30" customHeight="1"/>
  <cols>
    <col min="1" max="1" width="37.375" style="23"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38" ht="30" customHeight="1">
      <c r="C1" s="34" t="s">
        <v>448</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row>
    <row r="2" spans="1:38" ht="30" customHeight="1">
      <c r="C2" s="34" t="s">
        <v>449</v>
      </c>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row>
    <row r="3" spans="1:38" ht="30" customHeight="1">
      <c r="C3" s="34"/>
      <c r="D3" s="146" t="s">
        <v>33</v>
      </c>
      <c r="E3" s="34" t="s">
        <v>450</v>
      </c>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row>
    <row r="4" spans="1:38" ht="7.5" customHeight="1">
      <c r="A4" s="102"/>
      <c r="C4" s="34"/>
      <c r="E4" s="117"/>
      <c r="F4" s="117"/>
      <c r="G4" s="117"/>
      <c r="H4" s="117"/>
      <c r="I4" s="117"/>
      <c r="J4" s="117"/>
      <c r="K4" s="117"/>
      <c r="L4" s="117"/>
      <c r="M4" s="117"/>
    </row>
    <row r="5" spans="1:38" ht="7.5" customHeight="1">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row>
    <row r="6" spans="1:38" s="1" customFormat="1" ht="7.5" customHeight="1">
      <c r="A6" s="25"/>
      <c r="B6" s="31"/>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row>
    <row r="7" spans="1:38" s="1" customFormat="1" ht="7.5" customHeight="1">
      <c r="A7" s="25"/>
      <c r="B7" s="91"/>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row>
    <row r="8" spans="1:38" s="4" customFormat="1" ht="30" customHeight="1">
      <c r="A8" s="43"/>
      <c r="B8" s="93"/>
      <c r="C8" s="2" t="s">
        <v>537</v>
      </c>
      <c r="N8" s="3"/>
      <c r="O8" s="3"/>
      <c r="P8" s="3"/>
      <c r="Q8" s="3"/>
      <c r="R8" s="3"/>
      <c r="S8" s="3"/>
      <c r="T8" s="3"/>
      <c r="U8" s="3"/>
      <c r="V8" s="3"/>
      <c r="W8" s="3"/>
      <c r="X8" s="3"/>
      <c r="AJ8" s="97"/>
      <c r="AL8" s="4" t="s">
        <v>424</v>
      </c>
    </row>
    <row r="9" spans="1:38" s="4" customFormat="1" ht="30" customHeight="1">
      <c r="A9" s="147"/>
      <c r="B9" s="138"/>
      <c r="M9" s="3"/>
      <c r="N9" s="3"/>
      <c r="O9" s="3"/>
      <c r="P9" s="3"/>
      <c r="Q9" s="3"/>
      <c r="R9" s="3"/>
      <c r="S9" s="62" t="s">
        <v>148</v>
      </c>
      <c r="T9" s="3"/>
      <c r="U9" s="3"/>
      <c r="V9" s="3"/>
      <c r="W9" s="3"/>
      <c r="X9" s="3"/>
      <c r="AJ9" s="97"/>
    </row>
    <row r="10" spans="1:38" s="4" customFormat="1" ht="30" customHeight="1">
      <c r="A10" s="147"/>
      <c r="B10" s="138"/>
      <c r="D10" s="1"/>
      <c r="E10" s="1"/>
      <c r="F10" s="1"/>
      <c r="G10" s="1"/>
      <c r="H10" s="1"/>
      <c r="I10" s="1"/>
      <c r="J10" s="1"/>
      <c r="K10" s="1"/>
      <c r="L10" s="1"/>
      <c r="M10" s="1"/>
      <c r="N10" s="1"/>
      <c r="O10" s="1"/>
      <c r="P10" s="1"/>
      <c r="Q10" s="1"/>
      <c r="R10" s="1"/>
      <c r="S10" s="1" t="s">
        <v>147</v>
      </c>
      <c r="T10" s="1"/>
      <c r="U10" s="1"/>
      <c r="V10" s="1"/>
      <c r="W10" s="1"/>
      <c r="X10" s="1"/>
      <c r="Y10" s="1"/>
      <c r="Z10" s="1"/>
      <c r="AA10" s="1"/>
      <c r="AB10" s="1"/>
      <c r="AC10" s="1"/>
      <c r="AD10" s="1"/>
      <c r="AE10" s="1"/>
      <c r="AF10" s="1"/>
      <c r="AG10" s="1"/>
      <c r="AH10" s="1"/>
      <c r="AJ10" s="97"/>
    </row>
    <row r="11" spans="1:38" s="4" customFormat="1" ht="30" customHeight="1">
      <c r="A11" s="43"/>
      <c r="B11" s="93"/>
      <c r="AJ11" s="97"/>
    </row>
    <row r="12" spans="1:38" s="4" customFormat="1" ht="30" customHeight="1">
      <c r="A12" s="43"/>
      <c r="B12" s="93"/>
      <c r="C12" s="2" t="s">
        <v>650</v>
      </c>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J12" s="97"/>
    </row>
    <row r="13" spans="1:38" s="4" customFormat="1" ht="30" customHeight="1">
      <c r="A13" s="43"/>
      <c r="B13" s="93"/>
      <c r="C13" s="2" t="s">
        <v>651</v>
      </c>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J13" s="97"/>
    </row>
    <row r="14" spans="1:38" s="4" customFormat="1" ht="30" customHeight="1">
      <c r="A14" s="43"/>
      <c r="B14" s="93"/>
      <c r="C14" s="2" t="s">
        <v>652</v>
      </c>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J14" s="97"/>
    </row>
    <row r="15" spans="1:38" s="4" customFormat="1" ht="30" customHeight="1">
      <c r="A15" s="43"/>
      <c r="B15" s="93"/>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J15" s="97"/>
    </row>
    <row r="16" spans="1:38" s="4" customFormat="1" ht="30" customHeight="1">
      <c r="A16" s="43"/>
      <c r="B16" s="93"/>
      <c r="C16" s="2"/>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J16" s="97"/>
    </row>
    <row r="17" spans="1:36" s="4" customFormat="1" ht="30" customHeight="1">
      <c r="A17" s="43"/>
      <c r="B17" s="93"/>
      <c r="C17" s="2"/>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J17" s="97"/>
    </row>
    <row r="18" spans="1:36" ht="30" customHeight="1">
      <c r="B18" s="89"/>
      <c r="C18" s="2" t="s">
        <v>452</v>
      </c>
      <c r="AJ18" s="90"/>
    </row>
    <row r="19" spans="1:36" ht="30" customHeight="1">
      <c r="B19" s="89"/>
      <c r="AJ19" s="90"/>
    </row>
    <row r="20" spans="1:36" ht="30" customHeight="1">
      <c r="B20" s="89"/>
      <c r="Y20" s="5" t="s">
        <v>526</v>
      </c>
      <c r="Z20" s="324"/>
      <c r="AA20" s="324"/>
      <c r="AB20" s="1" t="s">
        <v>103</v>
      </c>
      <c r="AC20" s="324"/>
      <c r="AD20" s="324"/>
      <c r="AE20" s="1" t="s">
        <v>104</v>
      </c>
      <c r="AF20" s="324"/>
      <c r="AG20" s="324"/>
      <c r="AH20" s="6" t="s">
        <v>105</v>
      </c>
      <c r="AJ20" s="90"/>
    </row>
    <row r="21" spans="1:36" ht="30" customHeight="1">
      <c r="B21" s="89"/>
      <c r="AH21" s="5"/>
      <c r="AJ21" s="90"/>
    </row>
    <row r="22" spans="1:36" ht="30" customHeight="1">
      <c r="A22" s="119" t="str">
        <f>IF($D$3="□",IF(確認申請書!O23="","",確認申請書!O23),IF(計画変更!BE21="","",計画変更!BE21))</f>
        <v/>
      </c>
      <c r="B22" s="89"/>
      <c r="I22" s="355" t="s">
        <v>164</v>
      </c>
      <c r="J22" s="355"/>
      <c r="K22" s="355"/>
      <c r="L22" s="355"/>
      <c r="M22" s="355"/>
      <c r="N22" s="355"/>
      <c r="O22" s="322" t="str">
        <f>A22</f>
        <v/>
      </c>
      <c r="P22" s="322"/>
      <c r="Q22" s="322"/>
      <c r="R22" s="322"/>
      <c r="S22" s="322"/>
      <c r="T22" s="322"/>
      <c r="U22" s="322"/>
      <c r="V22" s="322"/>
      <c r="W22" s="322"/>
      <c r="X22" s="322"/>
      <c r="Y22" s="322"/>
      <c r="Z22" s="322"/>
      <c r="AA22" s="322"/>
      <c r="AB22" s="322"/>
      <c r="AC22" s="322"/>
      <c r="AD22" s="322"/>
      <c r="AE22" s="322"/>
      <c r="AF22" s="322"/>
      <c r="AG22" s="302"/>
      <c r="AH22" s="302"/>
      <c r="AJ22" s="90"/>
    </row>
    <row r="23" spans="1:36" ht="30" customHeight="1">
      <c r="B23" s="89"/>
      <c r="I23" s="355"/>
      <c r="J23" s="355"/>
      <c r="K23" s="355"/>
      <c r="L23" s="355"/>
      <c r="M23" s="355"/>
      <c r="N23" s="355"/>
      <c r="O23" s="322"/>
      <c r="P23" s="322"/>
      <c r="Q23" s="322"/>
      <c r="R23" s="322"/>
      <c r="S23" s="322"/>
      <c r="T23" s="322"/>
      <c r="U23" s="322"/>
      <c r="V23" s="322"/>
      <c r="W23" s="322"/>
      <c r="X23" s="322"/>
      <c r="Y23" s="322"/>
      <c r="Z23" s="322"/>
      <c r="AA23" s="322"/>
      <c r="AB23" s="322"/>
      <c r="AC23" s="322"/>
      <c r="AD23" s="322"/>
      <c r="AE23" s="322"/>
      <c r="AF23" s="322"/>
      <c r="AG23" s="302"/>
      <c r="AH23" s="302"/>
      <c r="AJ23" s="90"/>
    </row>
    <row r="24" spans="1:36" ht="15" customHeight="1">
      <c r="B24" s="89"/>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J24" s="90"/>
    </row>
    <row r="25" spans="1:36" ht="15" customHeight="1">
      <c r="B25" s="89"/>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J25" s="90"/>
    </row>
    <row r="26" spans="1:36" ht="30" customHeight="1">
      <c r="B26" s="89"/>
      <c r="D26" s="2" t="s">
        <v>331</v>
      </c>
      <c r="AJ26" s="90"/>
    </row>
    <row r="27" spans="1:36" ht="30" customHeight="1">
      <c r="A27" s="119" t="str">
        <f>IF($D$3="□",IF(確認申請書!L155="","",確認申請書!L155),IF(計画変更!AZ155="","",計画変更!AZ155))</f>
        <v/>
      </c>
      <c r="B27" s="89"/>
      <c r="I27" s="355" t="s">
        <v>181</v>
      </c>
      <c r="J27" s="355"/>
      <c r="K27" s="355"/>
      <c r="L27" s="355"/>
      <c r="M27" s="355"/>
      <c r="N27" s="355"/>
      <c r="O27" s="322" t="str">
        <f>A27</f>
        <v/>
      </c>
      <c r="P27" s="322"/>
      <c r="Q27" s="322"/>
      <c r="R27" s="322"/>
      <c r="S27" s="322"/>
      <c r="T27" s="322"/>
      <c r="U27" s="322"/>
      <c r="V27" s="322"/>
      <c r="W27" s="322"/>
      <c r="X27" s="322"/>
      <c r="Y27" s="322"/>
      <c r="Z27" s="322"/>
      <c r="AA27" s="322"/>
      <c r="AB27" s="322"/>
      <c r="AC27" s="322"/>
      <c r="AD27" s="322"/>
      <c r="AE27" s="322"/>
      <c r="AF27" s="322"/>
      <c r="AG27" s="302"/>
      <c r="AH27" s="302"/>
      <c r="AJ27" s="90"/>
    </row>
    <row r="28" spans="1:36" ht="30" customHeight="1">
      <c r="B28" s="89"/>
      <c r="I28" s="355"/>
      <c r="J28" s="355"/>
      <c r="K28" s="355"/>
      <c r="L28" s="355"/>
      <c r="M28" s="355"/>
      <c r="N28" s="355"/>
      <c r="O28" s="322"/>
      <c r="P28" s="322"/>
      <c r="Q28" s="322"/>
      <c r="R28" s="322"/>
      <c r="S28" s="322"/>
      <c r="T28" s="322"/>
      <c r="U28" s="322"/>
      <c r="V28" s="322"/>
      <c r="W28" s="322"/>
      <c r="X28" s="322"/>
      <c r="Y28" s="322"/>
      <c r="Z28" s="322"/>
      <c r="AA28" s="322"/>
      <c r="AB28" s="322"/>
      <c r="AC28" s="322"/>
      <c r="AD28" s="322"/>
      <c r="AE28" s="322"/>
      <c r="AF28" s="322"/>
      <c r="AG28" s="302"/>
      <c r="AH28" s="302"/>
      <c r="AJ28" s="90"/>
    </row>
    <row r="29" spans="1:36" ht="15" customHeight="1">
      <c r="B29" s="89"/>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J29" s="90"/>
    </row>
    <row r="30" spans="1:36" ht="15" customHeight="1">
      <c r="B30" s="89"/>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J30" s="90"/>
    </row>
    <row r="31" spans="1:36" s="4" customFormat="1" ht="30" customHeight="1">
      <c r="A31" s="43"/>
      <c r="B31" s="93"/>
      <c r="C31" s="4" t="s">
        <v>121</v>
      </c>
      <c r="AJ31" s="97"/>
    </row>
    <row r="32" spans="1:36" s="4" customFormat="1" ht="30" customHeight="1">
      <c r="A32" s="43"/>
      <c r="B32" s="93"/>
      <c r="E32" s="4" t="s">
        <v>332</v>
      </c>
      <c r="L32" s="4" t="s">
        <v>333</v>
      </c>
      <c r="U32" s="4" t="s">
        <v>334</v>
      </c>
      <c r="AJ32" s="97"/>
    </row>
    <row r="33" spans="1:36" s="4" customFormat="1" ht="30" customHeight="1">
      <c r="A33" s="43"/>
      <c r="B33" s="93"/>
      <c r="E33" s="4" t="s">
        <v>335</v>
      </c>
      <c r="L33" s="4" t="s">
        <v>336</v>
      </c>
      <c r="AJ33" s="97"/>
    </row>
    <row r="34" spans="1:36" s="4" customFormat="1" ht="30" customHeight="1">
      <c r="A34" s="43"/>
      <c r="B34" s="93"/>
      <c r="AJ34" s="97"/>
    </row>
    <row r="35" spans="1:36" ht="30" customHeight="1">
      <c r="B35" s="89"/>
      <c r="C35" s="8" t="s">
        <v>152</v>
      </c>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10"/>
      <c r="AJ35" s="90"/>
    </row>
    <row r="36" spans="1:36" ht="30" customHeight="1">
      <c r="B36" s="89"/>
      <c r="C36" s="11"/>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61"/>
      <c r="AJ36" s="90"/>
    </row>
    <row r="37" spans="1:36" ht="30" customHeight="1">
      <c r="B37" s="89"/>
      <c r="C37" s="11"/>
      <c r="D37" s="4"/>
      <c r="E37" s="4"/>
      <c r="F37" s="4"/>
      <c r="G37" s="4"/>
      <c r="H37" s="4"/>
      <c r="I37" s="4"/>
      <c r="J37" s="4"/>
      <c r="K37" s="1"/>
      <c r="L37" s="1"/>
      <c r="M37" s="1"/>
      <c r="N37" s="1"/>
      <c r="O37" s="1"/>
      <c r="P37" s="1"/>
      <c r="Q37" s="1"/>
      <c r="R37" s="1"/>
      <c r="S37" s="1"/>
      <c r="T37" s="1"/>
      <c r="U37" s="1"/>
      <c r="V37" s="1"/>
      <c r="W37" s="1"/>
      <c r="X37" s="1"/>
      <c r="Y37" s="1"/>
      <c r="Z37" s="1"/>
      <c r="AA37" s="1"/>
      <c r="AB37" s="1"/>
      <c r="AC37" s="1"/>
      <c r="AD37" s="1"/>
      <c r="AE37" s="1"/>
      <c r="AF37" s="1"/>
      <c r="AG37" s="1"/>
      <c r="AH37" s="12"/>
      <c r="AJ37" s="90"/>
    </row>
    <row r="38" spans="1:36" ht="30" customHeight="1">
      <c r="B38" s="89"/>
      <c r="C38" s="13"/>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5"/>
      <c r="AJ38" s="90"/>
    </row>
    <row r="39" spans="1:36" ht="25.5" customHeight="1">
      <c r="B39" s="89"/>
      <c r="C39" s="340" t="s">
        <v>83</v>
      </c>
      <c r="D39" s="341"/>
      <c r="E39" s="341"/>
      <c r="F39" s="341"/>
      <c r="G39" s="341"/>
      <c r="H39" s="341"/>
      <c r="I39" s="341"/>
      <c r="J39" s="342"/>
      <c r="K39" s="340" t="s">
        <v>401</v>
      </c>
      <c r="L39" s="341"/>
      <c r="M39" s="341"/>
      <c r="N39" s="341"/>
      <c r="O39" s="341"/>
      <c r="P39" s="342"/>
      <c r="Q39" s="340" t="s">
        <v>404</v>
      </c>
      <c r="R39" s="341"/>
      <c r="S39" s="341"/>
      <c r="T39" s="341"/>
      <c r="U39" s="341"/>
      <c r="V39" s="340" t="s">
        <v>85</v>
      </c>
      <c r="W39" s="341"/>
      <c r="X39" s="341"/>
      <c r="Y39" s="341"/>
      <c r="Z39" s="342"/>
      <c r="AA39" s="340" t="s">
        <v>402</v>
      </c>
      <c r="AB39" s="341"/>
      <c r="AC39" s="341"/>
      <c r="AD39" s="341"/>
      <c r="AE39" s="341"/>
      <c r="AF39" s="341"/>
      <c r="AG39" s="341"/>
      <c r="AH39" s="342"/>
      <c r="AJ39" s="90"/>
    </row>
    <row r="40" spans="1:36" ht="25.5" customHeight="1">
      <c r="B40" s="89"/>
      <c r="C40" s="343"/>
      <c r="D40" s="344"/>
      <c r="E40" s="344"/>
      <c r="F40" s="344"/>
      <c r="G40" s="344"/>
      <c r="H40" s="344"/>
      <c r="I40" s="344"/>
      <c r="J40" s="345"/>
      <c r="K40" s="343"/>
      <c r="L40" s="344"/>
      <c r="M40" s="344"/>
      <c r="N40" s="344"/>
      <c r="O40" s="344"/>
      <c r="P40" s="345"/>
      <c r="Q40" s="343"/>
      <c r="R40" s="344"/>
      <c r="S40" s="344"/>
      <c r="T40" s="344"/>
      <c r="U40" s="344"/>
      <c r="V40" s="343"/>
      <c r="W40" s="344"/>
      <c r="X40" s="344"/>
      <c r="Y40" s="344"/>
      <c r="Z40" s="345"/>
      <c r="AA40" s="343"/>
      <c r="AB40" s="344"/>
      <c r="AC40" s="344"/>
      <c r="AD40" s="344"/>
      <c r="AE40" s="344"/>
      <c r="AF40" s="344"/>
      <c r="AG40" s="344"/>
      <c r="AH40" s="345"/>
      <c r="AJ40" s="90"/>
    </row>
    <row r="41" spans="1:36" ht="25.5" customHeight="1">
      <c r="B41" s="89"/>
      <c r="C41" s="340" t="s">
        <v>526</v>
      </c>
      <c r="D41" s="341"/>
      <c r="E41" s="16"/>
      <c r="F41" s="358" t="s">
        <v>103</v>
      </c>
      <c r="G41" s="16"/>
      <c r="H41" s="358" t="s">
        <v>104</v>
      </c>
      <c r="I41" s="16"/>
      <c r="J41" s="348" t="s">
        <v>105</v>
      </c>
      <c r="K41" s="20"/>
      <c r="Q41" s="20"/>
      <c r="V41" s="20"/>
      <c r="Z41" s="21"/>
      <c r="AA41" s="340" t="s">
        <v>526</v>
      </c>
      <c r="AB41" s="341"/>
      <c r="AD41" s="358" t="s">
        <v>103</v>
      </c>
      <c r="AF41" s="358" t="s">
        <v>104</v>
      </c>
      <c r="AH41" s="348" t="s">
        <v>105</v>
      </c>
      <c r="AJ41" s="90"/>
    </row>
    <row r="42" spans="1:36" ht="25.5" customHeight="1">
      <c r="B42" s="89"/>
      <c r="C42" s="343"/>
      <c r="D42" s="344"/>
      <c r="E42" s="18"/>
      <c r="F42" s="359"/>
      <c r="G42" s="18"/>
      <c r="H42" s="359"/>
      <c r="I42" s="18"/>
      <c r="J42" s="349"/>
      <c r="K42" s="20"/>
      <c r="Q42" s="20"/>
      <c r="V42" s="20"/>
      <c r="Z42" s="21"/>
      <c r="AA42" s="343"/>
      <c r="AB42" s="344"/>
      <c r="AC42" s="18"/>
      <c r="AD42" s="359"/>
      <c r="AE42" s="18"/>
      <c r="AF42" s="359"/>
      <c r="AG42" s="18"/>
      <c r="AH42" s="349"/>
      <c r="AJ42" s="90"/>
    </row>
    <row r="43" spans="1:36" ht="25.5" customHeight="1">
      <c r="B43" s="89"/>
      <c r="C43" s="356" t="s">
        <v>107</v>
      </c>
      <c r="F43" s="1"/>
      <c r="H43" s="1"/>
      <c r="J43" s="348" t="s">
        <v>108</v>
      </c>
      <c r="K43" s="20"/>
      <c r="Q43" s="20"/>
      <c r="V43" s="20"/>
      <c r="Z43" s="21"/>
      <c r="AA43" s="356" t="s">
        <v>107</v>
      </c>
      <c r="AB43" s="1"/>
      <c r="AD43" s="1"/>
      <c r="AF43" s="1"/>
      <c r="AH43" s="348" t="s">
        <v>106</v>
      </c>
      <c r="AJ43" s="90"/>
    </row>
    <row r="44" spans="1:36" ht="25.5" customHeight="1">
      <c r="B44" s="89"/>
      <c r="C44" s="357"/>
      <c r="D44" s="18"/>
      <c r="E44" s="18"/>
      <c r="F44" s="18"/>
      <c r="G44" s="18"/>
      <c r="H44" s="18"/>
      <c r="I44" s="18"/>
      <c r="J44" s="349"/>
      <c r="K44" s="20"/>
      <c r="Q44" s="20"/>
      <c r="V44" s="20"/>
      <c r="Z44" s="21"/>
      <c r="AA44" s="357"/>
      <c r="AB44" s="18"/>
      <c r="AC44" s="18"/>
      <c r="AD44" s="18"/>
      <c r="AE44" s="18"/>
      <c r="AF44" s="18"/>
      <c r="AG44" s="18"/>
      <c r="AH44" s="349"/>
      <c r="AJ44" s="90"/>
    </row>
    <row r="45" spans="1:36" ht="25.5" customHeight="1">
      <c r="B45" s="89"/>
      <c r="C45" s="340" t="s">
        <v>610</v>
      </c>
      <c r="D45" s="341"/>
      <c r="E45" s="341"/>
      <c r="F45" s="341"/>
      <c r="G45" s="341"/>
      <c r="H45" s="341"/>
      <c r="I45" s="341"/>
      <c r="J45" s="342"/>
      <c r="K45" s="20"/>
      <c r="Q45" s="20"/>
      <c r="V45" s="20"/>
      <c r="Z45" s="21"/>
      <c r="AA45" s="340" t="s">
        <v>610</v>
      </c>
      <c r="AB45" s="341"/>
      <c r="AC45" s="341"/>
      <c r="AD45" s="341"/>
      <c r="AE45" s="341"/>
      <c r="AF45" s="341"/>
      <c r="AG45" s="341"/>
      <c r="AH45" s="342"/>
      <c r="AJ45" s="90"/>
    </row>
    <row r="46" spans="1:36" ht="25.5" customHeight="1">
      <c r="B46" s="89"/>
      <c r="C46" s="343"/>
      <c r="D46" s="344"/>
      <c r="E46" s="344"/>
      <c r="F46" s="344"/>
      <c r="G46" s="344"/>
      <c r="H46" s="344"/>
      <c r="I46" s="344"/>
      <c r="J46" s="345"/>
      <c r="K46" s="17"/>
      <c r="L46" s="18"/>
      <c r="M46" s="18"/>
      <c r="N46" s="18"/>
      <c r="O46" s="18"/>
      <c r="P46" s="18"/>
      <c r="Q46" s="17"/>
      <c r="R46" s="18"/>
      <c r="S46" s="18"/>
      <c r="T46" s="18"/>
      <c r="U46" s="18"/>
      <c r="V46" s="17"/>
      <c r="W46" s="18"/>
      <c r="X46" s="18"/>
      <c r="Y46" s="18"/>
      <c r="Z46" s="19"/>
      <c r="AA46" s="343"/>
      <c r="AB46" s="344"/>
      <c r="AC46" s="344"/>
      <c r="AD46" s="344"/>
      <c r="AE46" s="344"/>
      <c r="AF46" s="344"/>
      <c r="AG46" s="344"/>
      <c r="AH46" s="345"/>
      <c r="AJ46" s="90"/>
    </row>
    <row r="47" spans="1:36" ht="30" customHeight="1">
      <c r="B47" s="89"/>
      <c r="AJ47" s="90"/>
    </row>
    <row r="48" spans="1:36" ht="30" customHeight="1">
      <c r="B48" s="89"/>
      <c r="AJ48" s="90"/>
    </row>
    <row r="49" spans="1:38" s="4" customFormat="1" ht="30" customHeight="1">
      <c r="A49" s="43"/>
      <c r="B49" s="93"/>
      <c r="C49" s="4" t="s">
        <v>122</v>
      </c>
      <c r="AJ49" s="97"/>
    </row>
    <row r="50" spans="1:38" s="4" customFormat="1" ht="15" customHeight="1">
      <c r="A50" s="43"/>
      <c r="B50" s="93"/>
      <c r="AJ50" s="97"/>
    </row>
    <row r="51" spans="1:38" ht="30" customHeight="1">
      <c r="A51" s="119" t="str">
        <f>IF($D$3="□",IF(確認申請書!J45="","",確認申請書!J45),IF(計画変更!AV208="","",計画変更!AV208))</f>
        <v/>
      </c>
      <c r="B51" s="89"/>
      <c r="C51" s="690" t="str">
        <f>IF(A51="","",A51)</f>
        <v/>
      </c>
      <c r="D51" s="690"/>
      <c r="E51" s="690"/>
      <c r="F51" s="690"/>
      <c r="G51" s="690"/>
      <c r="H51" s="690"/>
      <c r="I51" s="690"/>
      <c r="J51" s="690"/>
      <c r="K51" s="690"/>
      <c r="L51" s="690"/>
      <c r="M51" s="690"/>
      <c r="N51" s="690"/>
      <c r="O51" s="690"/>
      <c r="P51" s="690"/>
      <c r="Q51" s="690"/>
      <c r="R51" s="690"/>
      <c r="S51" s="690"/>
      <c r="T51" s="690"/>
      <c r="U51" s="690"/>
      <c r="V51" s="690"/>
      <c r="W51" s="690"/>
      <c r="X51" s="690"/>
      <c r="Y51" s="690"/>
      <c r="Z51" s="690"/>
      <c r="AA51" s="690"/>
      <c r="AB51" s="690"/>
      <c r="AC51" s="690"/>
      <c r="AD51" s="690"/>
      <c r="AE51" s="690"/>
      <c r="AF51" s="690"/>
      <c r="AG51" s="690"/>
      <c r="AH51" s="690"/>
      <c r="AJ51" s="90"/>
    </row>
    <row r="52" spans="1:38" ht="15" customHeight="1">
      <c r="B52" s="89"/>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J52" s="90"/>
    </row>
    <row r="53" spans="1:38" s="4" customFormat="1" ht="30" customHeight="1">
      <c r="A53" s="43"/>
      <c r="B53" s="93"/>
      <c r="C53" s="4" t="s">
        <v>123</v>
      </c>
      <c r="L53" s="4" t="s">
        <v>313</v>
      </c>
      <c r="M53" s="302" t="s">
        <v>314</v>
      </c>
      <c r="N53" s="302"/>
      <c r="O53" s="689"/>
      <c r="P53" s="689"/>
      <c r="Q53" s="2" t="s">
        <v>315</v>
      </c>
      <c r="R53" s="688"/>
      <c r="S53" s="688"/>
      <c r="T53" s="688"/>
      <c r="U53" s="688"/>
      <c r="V53" s="4" t="s">
        <v>106</v>
      </c>
      <c r="AJ53" s="97"/>
    </row>
    <row r="54" spans="1:38" s="4" customFormat="1" ht="30" customHeight="1">
      <c r="A54" s="43"/>
      <c r="B54" s="93"/>
      <c r="M54" s="1"/>
      <c r="N54" s="1"/>
      <c r="O54" s="1"/>
      <c r="P54" s="1"/>
      <c r="Q54" s="1"/>
      <c r="R54" s="1"/>
      <c r="S54" s="1"/>
      <c r="T54" s="1"/>
      <c r="U54" s="1"/>
      <c r="AJ54" s="97"/>
    </row>
    <row r="55" spans="1:38" s="4" customFormat="1" ht="30" customHeight="1">
      <c r="A55" s="43"/>
      <c r="B55" s="93"/>
      <c r="C55" s="4" t="s">
        <v>124</v>
      </c>
      <c r="K55" s="542" t="s">
        <v>605</v>
      </c>
      <c r="L55" s="542"/>
      <c r="M55" s="542"/>
      <c r="N55" s="324"/>
      <c r="O55" s="324"/>
      <c r="P55" s="4" t="s">
        <v>103</v>
      </c>
      <c r="Q55" s="324"/>
      <c r="R55" s="324"/>
      <c r="S55" s="4" t="s">
        <v>104</v>
      </c>
      <c r="T55" s="324"/>
      <c r="U55" s="324"/>
      <c r="V55" s="4" t="s">
        <v>105</v>
      </c>
      <c r="AJ55" s="97"/>
    </row>
    <row r="56" spans="1:38" s="4" customFormat="1" ht="30" customHeight="1">
      <c r="A56" s="43"/>
      <c r="B56" s="93"/>
      <c r="AJ56" s="97"/>
    </row>
    <row r="57" spans="1:38" s="4" customFormat="1" ht="30" customHeight="1">
      <c r="A57" s="43"/>
      <c r="B57" s="93"/>
      <c r="AJ57" s="97"/>
    </row>
    <row r="58" spans="1:38" s="4" customFormat="1" ht="30" customHeight="1">
      <c r="A58" s="43"/>
      <c r="B58" s="93"/>
      <c r="AJ58" s="97"/>
    </row>
    <row r="59" spans="1:38" s="4" customFormat="1" ht="30" customHeight="1">
      <c r="A59" s="43"/>
      <c r="B59" s="93"/>
      <c r="AJ59" s="97"/>
    </row>
    <row r="60" spans="1:38" s="4" customFormat="1" ht="7.5" customHeight="1">
      <c r="A60" s="43"/>
      <c r="B60" s="93"/>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row>
    <row r="61" spans="1:38" s="4" customFormat="1" ht="30" customHeight="1">
      <c r="A61" s="147"/>
      <c r="B61" s="138"/>
      <c r="D61" s="1"/>
      <c r="E61" s="1"/>
      <c r="F61" s="1"/>
      <c r="G61" s="1"/>
      <c r="H61" s="1"/>
      <c r="I61" s="1"/>
      <c r="J61" s="1"/>
      <c r="K61" s="1"/>
      <c r="L61" s="1"/>
      <c r="M61" s="1"/>
      <c r="N61" s="1"/>
      <c r="O61" s="1"/>
      <c r="P61" s="1"/>
      <c r="Q61" s="1"/>
      <c r="R61" s="1"/>
      <c r="S61" s="1" t="s">
        <v>337</v>
      </c>
      <c r="T61" s="1"/>
      <c r="U61" s="1"/>
      <c r="V61" s="1"/>
      <c r="W61" s="1"/>
      <c r="X61" s="1"/>
      <c r="Y61" s="1"/>
      <c r="Z61" s="1"/>
      <c r="AA61" s="1"/>
      <c r="AB61" s="1"/>
      <c r="AC61" s="1"/>
      <c r="AD61" s="1"/>
      <c r="AE61" s="1"/>
      <c r="AF61" s="1"/>
      <c r="AG61" s="1"/>
      <c r="AH61" s="1"/>
      <c r="AJ61" s="97"/>
      <c r="AL61" s="4" t="s">
        <v>425</v>
      </c>
    </row>
    <row r="62" spans="1:38" ht="30" customHeight="1">
      <c r="A62" s="148"/>
      <c r="B62" s="138"/>
      <c r="C62" s="2" t="s">
        <v>532</v>
      </c>
      <c r="AJ62" s="90"/>
    </row>
    <row r="63" spans="1:38" ht="15" customHeight="1">
      <c r="B63" s="89"/>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J63" s="90"/>
    </row>
    <row r="64" spans="1:38" ht="15" customHeight="1">
      <c r="B64" s="89"/>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J64" s="90"/>
    </row>
    <row r="65" spans="1:36" ht="30" customHeight="1">
      <c r="B65" s="89"/>
      <c r="C65" s="2" t="s">
        <v>533</v>
      </c>
      <c r="AJ65" s="90"/>
    </row>
    <row r="66" spans="1:36" ht="30" customHeight="1">
      <c r="B66" s="89"/>
      <c r="D66" s="2" t="s">
        <v>318</v>
      </c>
      <c r="L66" s="392" t="str">
        <f>IF($D$3="□",IF(確認申請書!L73="","",確認申請書!L73),IF(計画変更!AZ73="","",計画変更!AZ73))</f>
        <v/>
      </c>
      <c r="M66" s="392"/>
      <c r="N66" s="392"/>
      <c r="O66" s="392"/>
      <c r="P66" s="392"/>
      <c r="Q66" s="392"/>
      <c r="R66" s="392"/>
      <c r="S66" s="392"/>
      <c r="T66" s="392"/>
      <c r="U66" s="392"/>
      <c r="V66" s="392"/>
      <c r="W66" s="392"/>
      <c r="X66" s="392"/>
      <c r="Y66" s="392"/>
      <c r="Z66" s="392"/>
      <c r="AA66" s="392"/>
      <c r="AB66" s="392"/>
      <c r="AC66" s="392"/>
      <c r="AD66" s="392"/>
      <c r="AE66" s="392"/>
      <c r="AF66" s="392"/>
      <c r="AG66" s="392"/>
      <c r="AH66" s="392"/>
      <c r="AJ66" s="90"/>
    </row>
    <row r="67" spans="1:36" ht="30" customHeight="1">
      <c r="B67" s="89"/>
      <c r="D67" s="2" t="s">
        <v>319</v>
      </c>
      <c r="L67" s="393" t="str">
        <f>IF($D$3="□",IF(確認申請書!L74="","",確認申請書!L74),IF(計画変更!AZ74="","",計画変更!AZ74))</f>
        <v/>
      </c>
      <c r="M67" s="393"/>
      <c r="N67" s="393"/>
      <c r="O67" s="393"/>
      <c r="P67" s="393"/>
      <c r="Q67" s="393"/>
      <c r="R67" s="393"/>
      <c r="S67" s="393"/>
      <c r="T67" s="393"/>
      <c r="U67" s="393"/>
      <c r="V67" s="393"/>
      <c r="W67" s="393"/>
      <c r="X67" s="393"/>
      <c r="Y67" s="393"/>
      <c r="Z67" s="393"/>
      <c r="AA67" s="393"/>
      <c r="AB67" s="393"/>
      <c r="AC67" s="393"/>
      <c r="AD67" s="393"/>
      <c r="AE67" s="393"/>
      <c r="AF67" s="393"/>
      <c r="AG67" s="393"/>
      <c r="AH67" s="393"/>
      <c r="AJ67" s="90"/>
    </row>
    <row r="68" spans="1:36" ht="30" customHeight="1">
      <c r="B68" s="89"/>
      <c r="D68" s="2" t="s">
        <v>487</v>
      </c>
      <c r="L68" s="390" t="str">
        <f>IF($D$3="□",IF(確認申請書!L75="","",確認申請書!L75),IF(計画変更!AZ75="","",計画変更!AZ75))</f>
        <v/>
      </c>
      <c r="M68" s="390"/>
      <c r="N68" s="390"/>
      <c r="O68" s="390"/>
      <c r="P68" s="390"/>
      <c r="Q68" s="390"/>
      <c r="R68" s="390"/>
      <c r="S68" s="390"/>
      <c r="T68" s="390"/>
      <c r="U68" s="390"/>
      <c r="V68" s="390"/>
      <c r="W68" s="390"/>
      <c r="X68" s="390"/>
      <c r="Y68" s="390"/>
      <c r="Z68" s="390"/>
      <c r="AA68" s="390"/>
      <c r="AB68" s="390"/>
      <c r="AC68" s="390"/>
      <c r="AD68" s="390"/>
      <c r="AE68" s="390"/>
      <c r="AF68" s="390"/>
      <c r="AG68" s="390"/>
      <c r="AH68" s="390"/>
      <c r="AJ68" s="90"/>
    </row>
    <row r="69" spans="1:36" ht="30" customHeight="1">
      <c r="B69" s="89"/>
      <c r="D69" s="2" t="s">
        <v>320</v>
      </c>
      <c r="L69" s="393" t="str">
        <f>IF($D$3="□",IF(確認申請書!L76="","",確認申請書!L76),IF(計画変更!AZ76="","",計画変更!AZ76))</f>
        <v/>
      </c>
      <c r="M69" s="393"/>
      <c r="N69" s="393"/>
      <c r="O69" s="393"/>
      <c r="P69" s="393"/>
      <c r="Q69" s="393"/>
      <c r="R69" s="393"/>
      <c r="S69" s="393"/>
      <c r="T69" s="393"/>
      <c r="U69" s="393"/>
      <c r="V69" s="393"/>
      <c r="W69" s="393"/>
      <c r="X69" s="393"/>
      <c r="Y69" s="393"/>
      <c r="Z69" s="393"/>
      <c r="AA69" s="393"/>
      <c r="AB69" s="393"/>
      <c r="AC69" s="393"/>
      <c r="AD69" s="393"/>
      <c r="AE69" s="393"/>
      <c r="AF69" s="393"/>
      <c r="AG69" s="393"/>
      <c r="AH69" s="393"/>
      <c r="AJ69" s="90"/>
    </row>
    <row r="70" spans="1:36" ht="30" customHeight="1">
      <c r="B70" s="89"/>
      <c r="D70" s="2" t="s">
        <v>338</v>
      </c>
      <c r="L70" s="403" t="str">
        <f>IF($D$3="□",IF(確認申請書!L77="","",確認申請書!L77),IF(計画変更!AZ77="","",計画変更!AZ77))</f>
        <v/>
      </c>
      <c r="M70" s="403"/>
      <c r="N70" s="403"/>
      <c r="O70" s="403"/>
      <c r="P70" s="403"/>
      <c r="Q70" s="403"/>
      <c r="R70" s="403"/>
      <c r="S70" s="403"/>
      <c r="T70" s="403"/>
      <c r="U70" s="403"/>
      <c r="V70" s="403"/>
      <c r="W70" s="403"/>
      <c r="X70" s="403"/>
      <c r="Y70" s="403"/>
      <c r="Z70" s="403"/>
      <c r="AA70" s="403"/>
      <c r="AB70" s="403"/>
      <c r="AC70" s="403"/>
      <c r="AD70" s="403"/>
      <c r="AE70" s="403"/>
      <c r="AF70" s="403"/>
      <c r="AG70" s="403"/>
      <c r="AH70" s="403"/>
      <c r="AJ70" s="90"/>
    </row>
    <row r="71" spans="1:36" ht="15" customHeight="1">
      <c r="B71" s="89"/>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J71" s="90"/>
    </row>
    <row r="72" spans="1:36" ht="15" customHeight="1">
      <c r="B72" s="89"/>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J72" s="90"/>
    </row>
    <row r="73" spans="1:36" ht="30" customHeight="1">
      <c r="B73" s="89"/>
      <c r="C73" s="2" t="s">
        <v>26</v>
      </c>
      <c r="AJ73" s="90"/>
    </row>
    <row r="74" spans="1:36" ht="30" customHeight="1">
      <c r="A74" s="118"/>
      <c r="B74" s="92"/>
      <c r="D74" s="2" t="s">
        <v>321</v>
      </c>
      <c r="L74" s="36" t="s">
        <v>217</v>
      </c>
      <c r="M74" s="384" t="str">
        <f>IF($D$3="□",IF(確認申請書!M81="","",確認申請書!M81),IF(計画変更!BA81="","",計画変更!BA81))</f>
        <v/>
      </c>
      <c r="N74" s="384"/>
      <c r="O74" s="22" t="s">
        <v>218</v>
      </c>
      <c r="P74" s="22"/>
      <c r="Q74" s="22"/>
      <c r="R74" s="40"/>
      <c r="S74" s="40"/>
      <c r="T74" s="36" t="str">
        <f>IF($D$3="□",IF(確認申請書!T81="","",確認申請書!T81),IF(計画変更!BH81="","",計画変更!BH81))</f>
        <v>（ 大臣・</v>
      </c>
      <c r="U74" s="384" t="str">
        <f>IF($D$3="□",IF(確認申請書!U81="","",確認申請書!U81),IF(計画変更!BI81="","",計画変更!BI81))</f>
        <v/>
      </c>
      <c r="V74" s="384"/>
      <c r="W74" s="384"/>
      <c r="X74" s="534" t="str">
        <f>IF($D$3="□",IF(確認申請書!X81="","",確認申請書!X81),IF(計画変更!BL81="","",計画変更!BL81))</f>
        <v>知事</v>
      </c>
      <c r="Y74" s="534"/>
      <c r="Z74" s="22"/>
      <c r="AA74" s="36" t="s">
        <v>385</v>
      </c>
      <c r="AB74" s="22" t="s">
        <v>168</v>
      </c>
      <c r="AC74" s="384" t="str">
        <f>IF($D$3="□",IF(確認申請書!AC81="","",確認申請書!AC81),IF(計画変更!BQ81="","",計画変更!BQ81))</f>
        <v/>
      </c>
      <c r="AD74" s="384"/>
      <c r="AE74" s="384"/>
      <c r="AF74" s="384"/>
      <c r="AG74" s="384"/>
      <c r="AH74" s="22" t="s">
        <v>106</v>
      </c>
      <c r="AJ74" s="90"/>
    </row>
    <row r="75" spans="1:36" ht="30" customHeight="1">
      <c r="B75" s="89"/>
      <c r="D75" s="2" t="s">
        <v>219</v>
      </c>
      <c r="L75" s="303" t="str">
        <f>IF($D$3="□",IF(確認申請書!L82="","",確認申請書!L82),IF(計画変更!AZ82="","",計画変更!AZ82))</f>
        <v/>
      </c>
      <c r="M75" s="303"/>
      <c r="N75" s="303"/>
      <c r="O75" s="303"/>
      <c r="P75" s="303"/>
      <c r="Q75" s="303"/>
      <c r="R75" s="303"/>
      <c r="S75" s="303"/>
      <c r="T75" s="303"/>
      <c r="U75" s="303"/>
      <c r="V75" s="303"/>
      <c r="W75" s="303"/>
      <c r="X75" s="303"/>
      <c r="Y75" s="303"/>
      <c r="Z75" s="303"/>
      <c r="AA75" s="303"/>
      <c r="AB75" s="303"/>
      <c r="AC75" s="303"/>
      <c r="AD75" s="303"/>
      <c r="AE75" s="303"/>
      <c r="AF75" s="303"/>
      <c r="AG75" s="303"/>
      <c r="AH75" s="303"/>
      <c r="AJ75" s="90"/>
    </row>
    <row r="76" spans="1:36" ht="30" customHeight="1">
      <c r="B76" s="89"/>
      <c r="D76" s="2" t="s">
        <v>488</v>
      </c>
      <c r="L76" s="36" t="s">
        <v>220</v>
      </c>
      <c r="M76" s="384" t="str">
        <f>IF($D$3="□",IF(確認申請書!M83="","",確認申請書!M83),IF(計画変更!BA83="","",計画変更!BA83))</f>
        <v/>
      </c>
      <c r="N76" s="384"/>
      <c r="O76" s="394" t="s">
        <v>170</v>
      </c>
      <c r="P76" s="394"/>
      <c r="Q76" s="394"/>
      <c r="R76" s="394"/>
      <c r="S76" s="394"/>
      <c r="T76" s="53" t="s">
        <v>220</v>
      </c>
      <c r="U76" s="384" t="str">
        <f>IF($D$3="□",IF(確認申請書!U83="","",確認申請書!U83),IF(計画変更!BI83="","",計画変更!BI83))</f>
        <v/>
      </c>
      <c r="V76" s="384"/>
      <c r="W76" s="384"/>
      <c r="X76" s="22" t="s">
        <v>169</v>
      </c>
      <c r="Y76" s="22"/>
      <c r="Z76" s="22"/>
      <c r="AA76" s="22"/>
      <c r="AB76" s="22" t="s">
        <v>168</v>
      </c>
      <c r="AC76" s="384" t="str">
        <f>IF($D$3="□",IF(確認申請書!AC83="","",確認申請書!AC83),IF(計画変更!BQ83="","",計画変更!BQ83))</f>
        <v/>
      </c>
      <c r="AD76" s="384"/>
      <c r="AE76" s="384"/>
      <c r="AF76" s="384"/>
      <c r="AG76" s="384"/>
      <c r="AH76" s="22" t="s">
        <v>106</v>
      </c>
      <c r="AJ76" s="90"/>
    </row>
    <row r="77" spans="1:36" ht="30" customHeight="1">
      <c r="B77" s="89"/>
      <c r="L77" s="303" t="str">
        <f>IF($D$3="□",IF(確認申請書!L84="","",確認申請書!L84),IF(計画変更!AZ84="","",計画変更!AZ84))</f>
        <v/>
      </c>
      <c r="M77" s="303"/>
      <c r="N77" s="303"/>
      <c r="O77" s="303"/>
      <c r="P77" s="303"/>
      <c r="Q77" s="303"/>
      <c r="R77" s="303"/>
      <c r="S77" s="303"/>
      <c r="T77" s="303"/>
      <c r="U77" s="303"/>
      <c r="V77" s="303"/>
      <c r="W77" s="303"/>
      <c r="X77" s="303"/>
      <c r="Y77" s="303"/>
      <c r="Z77" s="303"/>
      <c r="AA77" s="303"/>
      <c r="AB77" s="303"/>
      <c r="AC77" s="303"/>
      <c r="AD77" s="303"/>
      <c r="AE77" s="303"/>
      <c r="AF77" s="303"/>
      <c r="AG77" s="303"/>
      <c r="AH77" s="303"/>
      <c r="AJ77" s="90"/>
    </row>
    <row r="78" spans="1:36" ht="30" customHeight="1">
      <c r="B78" s="89"/>
      <c r="D78" s="2" t="s">
        <v>489</v>
      </c>
      <c r="L78" s="390" t="str">
        <f>IF($D$3="□",IF(確認申請書!L85="","",確認申請書!L85),IF(計画変更!AZ85="","",計画変更!AZ85))</f>
        <v/>
      </c>
      <c r="M78" s="390"/>
      <c r="N78" s="390"/>
      <c r="O78" s="390"/>
      <c r="P78" s="390"/>
      <c r="Q78" s="390"/>
      <c r="R78" s="390"/>
      <c r="S78" s="390"/>
      <c r="T78" s="390"/>
      <c r="U78" s="390"/>
      <c r="V78" s="390"/>
      <c r="W78" s="390"/>
      <c r="X78" s="390"/>
      <c r="Y78" s="390"/>
      <c r="Z78" s="390"/>
      <c r="AA78" s="390"/>
      <c r="AB78" s="390"/>
      <c r="AC78" s="390"/>
      <c r="AD78" s="390"/>
      <c r="AE78" s="390"/>
      <c r="AF78" s="390"/>
      <c r="AG78" s="390"/>
      <c r="AH78" s="390"/>
      <c r="AJ78" s="90"/>
    </row>
    <row r="79" spans="1:36" ht="30" customHeight="1">
      <c r="B79" s="89"/>
      <c r="D79" s="2" t="s">
        <v>221</v>
      </c>
      <c r="L79" s="393" t="str">
        <f>IF($D$3="□",IF(確認申請書!L86="","",確認申請書!L86),IF(計画変更!AZ86="","",計画変更!AZ86))</f>
        <v/>
      </c>
      <c r="M79" s="393"/>
      <c r="N79" s="393"/>
      <c r="O79" s="393"/>
      <c r="P79" s="393"/>
      <c r="Q79" s="393"/>
      <c r="R79" s="393"/>
      <c r="S79" s="393"/>
      <c r="T79" s="393"/>
      <c r="U79" s="393"/>
      <c r="V79" s="393"/>
      <c r="W79" s="393"/>
      <c r="X79" s="393"/>
      <c r="Y79" s="393"/>
      <c r="Z79" s="393"/>
      <c r="AA79" s="393"/>
      <c r="AB79" s="393"/>
      <c r="AC79" s="393"/>
      <c r="AD79" s="393"/>
      <c r="AE79" s="393"/>
      <c r="AF79" s="393"/>
      <c r="AG79" s="393"/>
      <c r="AH79" s="393"/>
      <c r="AJ79" s="90"/>
    </row>
    <row r="80" spans="1:36" ht="30" customHeight="1">
      <c r="B80" s="89"/>
      <c r="D80" s="2" t="s">
        <v>222</v>
      </c>
      <c r="L80" s="403" t="str">
        <f>IF($D$3="□",IF(確認申請書!L87="","",確認申請書!L87),IF(計画変更!AZ87="","",計画変更!AZ87))</f>
        <v/>
      </c>
      <c r="M80" s="403"/>
      <c r="N80" s="403"/>
      <c r="O80" s="403"/>
      <c r="P80" s="403"/>
      <c r="Q80" s="403"/>
      <c r="R80" s="403"/>
      <c r="S80" s="403"/>
      <c r="T80" s="403"/>
      <c r="U80" s="403"/>
      <c r="V80" s="403"/>
      <c r="W80" s="403"/>
      <c r="X80" s="403"/>
      <c r="Y80" s="403"/>
      <c r="Z80" s="403"/>
      <c r="AA80" s="403"/>
      <c r="AB80" s="403"/>
      <c r="AC80" s="403"/>
      <c r="AD80" s="403"/>
      <c r="AE80" s="403"/>
      <c r="AF80" s="403"/>
      <c r="AG80" s="403"/>
      <c r="AH80" s="403"/>
      <c r="AJ80" s="90"/>
    </row>
    <row r="81" spans="1:36" ht="15" customHeight="1">
      <c r="B81" s="89"/>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J81" s="90"/>
    </row>
    <row r="82" spans="1:36" ht="15" customHeight="1">
      <c r="B82" s="89"/>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J82" s="90"/>
    </row>
    <row r="83" spans="1:36" ht="30" customHeight="1">
      <c r="B83" s="89"/>
      <c r="C83" s="2" t="s">
        <v>171</v>
      </c>
      <c r="AJ83" s="90"/>
    </row>
    <row r="84" spans="1:36" ht="30" customHeight="1">
      <c r="B84" s="89"/>
      <c r="C84" s="2" t="s">
        <v>172</v>
      </c>
      <c r="AJ84" s="90"/>
    </row>
    <row r="85" spans="1:36" ht="30" customHeight="1">
      <c r="A85" s="118"/>
      <c r="B85" s="92"/>
      <c r="D85" s="2" t="s">
        <v>321</v>
      </c>
      <c r="L85" s="36" t="s">
        <v>13</v>
      </c>
      <c r="M85" s="384" t="str">
        <f>IF($D$3="□",IF(確認申請書!M92="","",確認申請書!M92),IF(計画変更!BA92="","",計画変更!BA92))</f>
        <v/>
      </c>
      <c r="N85" s="384"/>
      <c r="O85" s="22" t="s">
        <v>218</v>
      </c>
      <c r="P85" s="22"/>
      <c r="Q85" s="22"/>
      <c r="R85" s="40"/>
      <c r="S85" s="40"/>
      <c r="T85" s="36" t="str">
        <f>IF($D$3="□",IF(確認申請書!T92="","",確認申請書!T92),IF(計画変更!BH92="","",計画変更!BH92))</f>
        <v>（ 大臣・</v>
      </c>
      <c r="U85" s="384" t="str">
        <f>IF($D$3="□",IF(確認申請書!U92="","",確認申請書!U92),IF(計画変更!BI92="","",計画変更!BI92))</f>
        <v/>
      </c>
      <c r="V85" s="384"/>
      <c r="W85" s="384"/>
      <c r="X85" s="534" t="str">
        <f>IF($D$3="□",IF(確認申請書!X92="","",確認申請書!X92),IF(計画変更!BL92="","",計画変更!BL92))</f>
        <v>知事</v>
      </c>
      <c r="Y85" s="534"/>
      <c r="Z85" s="22"/>
      <c r="AA85" s="36" t="s">
        <v>385</v>
      </c>
      <c r="AB85" s="22" t="s">
        <v>107</v>
      </c>
      <c r="AC85" s="384" t="str">
        <f>IF($D$3="□",IF(確認申請書!AC92="","",確認申請書!AC92),IF(計画変更!BQ92="","",計画変更!BQ92))</f>
        <v/>
      </c>
      <c r="AD85" s="384"/>
      <c r="AE85" s="384"/>
      <c r="AF85" s="384"/>
      <c r="AG85" s="384"/>
      <c r="AH85" s="22" t="s">
        <v>106</v>
      </c>
      <c r="AJ85" s="90"/>
    </row>
    <row r="86" spans="1:36" ht="30" customHeight="1">
      <c r="B86" s="89"/>
      <c r="D86" s="2" t="s">
        <v>219</v>
      </c>
      <c r="L86" s="303" t="str">
        <f>IF($D$3="□",IF(確認申請書!L93="","",確認申請書!L93),IF(計画変更!AZ93="","",計画変更!AZ93))</f>
        <v/>
      </c>
      <c r="M86" s="303"/>
      <c r="N86" s="303"/>
      <c r="O86" s="303"/>
      <c r="P86" s="303"/>
      <c r="Q86" s="303"/>
      <c r="R86" s="303"/>
      <c r="S86" s="303"/>
      <c r="T86" s="303"/>
      <c r="U86" s="303"/>
      <c r="V86" s="303"/>
      <c r="W86" s="303"/>
      <c r="X86" s="303"/>
      <c r="Y86" s="303"/>
      <c r="Z86" s="303"/>
      <c r="AA86" s="303"/>
      <c r="AB86" s="303"/>
      <c r="AC86" s="303"/>
      <c r="AD86" s="303"/>
      <c r="AE86" s="303"/>
      <c r="AF86" s="303"/>
      <c r="AG86" s="303"/>
      <c r="AH86" s="303"/>
      <c r="AJ86" s="90"/>
    </row>
    <row r="87" spans="1:36" ht="30" customHeight="1">
      <c r="B87" s="89"/>
      <c r="D87" s="2" t="s">
        <v>478</v>
      </c>
      <c r="L87" s="36" t="s">
        <v>13</v>
      </c>
      <c r="M87" s="384" t="str">
        <f>IF($D$3="□",IF(確認申請書!M94="","",確認申請書!M94),IF(計画変更!BA94="","",計画変更!BA94))</f>
        <v/>
      </c>
      <c r="N87" s="384"/>
      <c r="O87" s="394" t="s">
        <v>170</v>
      </c>
      <c r="P87" s="394"/>
      <c r="Q87" s="394"/>
      <c r="R87" s="394"/>
      <c r="S87" s="394"/>
      <c r="T87" s="53" t="s">
        <v>13</v>
      </c>
      <c r="U87" s="384" t="str">
        <f>IF($D$3="□",IF(確認申請書!U94="","",確認申請書!U94),IF(計画変更!BI94="","",計画変更!BI94))</f>
        <v/>
      </c>
      <c r="V87" s="384"/>
      <c r="W87" s="384"/>
      <c r="X87" s="22" t="s">
        <v>169</v>
      </c>
      <c r="Y87" s="22"/>
      <c r="Z87" s="22"/>
      <c r="AA87" s="22"/>
      <c r="AB87" s="22" t="s">
        <v>107</v>
      </c>
      <c r="AC87" s="384" t="str">
        <f>IF($D$3="□",IF(確認申請書!AC94="","",確認申請書!AC94),IF(計画変更!BQ94="","",計画変更!BQ94))</f>
        <v/>
      </c>
      <c r="AD87" s="384"/>
      <c r="AE87" s="384"/>
      <c r="AF87" s="384"/>
      <c r="AG87" s="384"/>
      <c r="AH87" s="22" t="s">
        <v>106</v>
      </c>
      <c r="AJ87" s="90"/>
    </row>
    <row r="88" spans="1:36" ht="30" customHeight="1">
      <c r="B88" s="89"/>
      <c r="L88" s="303" t="str">
        <f>IF($D$3="□",IF(確認申請書!L95="","",確認申請書!L95),IF(計画変更!AZ95="","",計画変更!AZ95))</f>
        <v/>
      </c>
      <c r="M88" s="303"/>
      <c r="N88" s="303"/>
      <c r="O88" s="303"/>
      <c r="P88" s="303"/>
      <c r="Q88" s="303"/>
      <c r="R88" s="303"/>
      <c r="S88" s="303"/>
      <c r="T88" s="303"/>
      <c r="U88" s="303"/>
      <c r="V88" s="303"/>
      <c r="W88" s="303"/>
      <c r="X88" s="303"/>
      <c r="Y88" s="303"/>
      <c r="Z88" s="303"/>
      <c r="AA88" s="303"/>
      <c r="AB88" s="303"/>
      <c r="AC88" s="303"/>
      <c r="AD88" s="303"/>
      <c r="AE88" s="303"/>
      <c r="AF88" s="303"/>
      <c r="AG88" s="303"/>
      <c r="AH88" s="303"/>
      <c r="AJ88" s="90"/>
    </row>
    <row r="89" spans="1:36" ht="30" customHeight="1">
      <c r="B89" s="89"/>
      <c r="D89" s="2" t="s">
        <v>479</v>
      </c>
      <c r="L89" s="390" t="str">
        <f>IF($D$3="□",IF(確認申請書!L96="","",確認申請書!L96),IF(計画変更!AZ96="","",計画変更!AZ96))</f>
        <v/>
      </c>
      <c r="M89" s="390"/>
      <c r="N89" s="390"/>
      <c r="O89" s="390"/>
      <c r="P89" s="390"/>
      <c r="Q89" s="390"/>
      <c r="R89" s="390"/>
      <c r="S89" s="390"/>
      <c r="T89" s="390"/>
      <c r="U89" s="390"/>
      <c r="V89" s="390"/>
      <c r="W89" s="390"/>
      <c r="X89" s="390"/>
      <c r="Y89" s="390"/>
      <c r="Z89" s="390"/>
      <c r="AA89" s="390"/>
      <c r="AB89" s="390"/>
      <c r="AC89" s="390"/>
      <c r="AD89" s="390"/>
      <c r="AE89" s="390"/>
      <c r="AF89" s="390"/>
      <c r="AG89" s="390"/>
      <c r="AH89" s="390"/>
      <c r="AJ89" s="90"/>
    </row>
    <row r="90" spans="1:36" ht="30" customHeight="1">
      <c r="B90" s="89"/>
      <c r="D90" s="2" t="s">
        <v>221</v>
      </c>
      <c r="L90" s="393" t="str">
        <f>IF($D$3="□",IF(確認申請書!L97="","",確認申請書!L97),IF(計画変更!AZ97="","",計画変更!AZ97))</f>
        <v/>
      </c>
      <c r="M90" s="393"/>
      <c r="N90" s="393"/>
      <c r="O90" s="393"/>
      <c r="P90" s="393"/>
      <c r="Q90" s="393"/>
      <c r="R90" s="393"/>
      <c r="S90" s="393"/>
      <c r="T90" s="393"/>
      <c r="U90" s="393"/>
      <c r="V90" s="393"/>
      <c r="W90" s="393"/>
      <c r="X90" s="393"/>
      <c r="Y90" s="393"/>
      <c r="Z90" s="393"/>
      <c r="AA90" s="393"/>
      <c r="AB90" s="393"/>
      <c r="AC90" s="393"/>
      <c r="AD90" s="393"/>
      <c r="AE90" s="393"/>
      <c r="AF90" s="393"/>
      <c r="AG90" s="393"/>
      <c r="AH90" s="393"/>
      <c r="AJ90" s="90"/>
    </row>
    <row r="91" spans="1:36" ht="30" customHeight="1">
      <c r="B91" s="89"/>
      <c r="D91" s="2" t="s">
        <v>222</v>
      </c>
      <c r="L91" s="403" t="str">
        <f>IF($D$3="□",IF(確認申請書!L98="","",確認申請書!L98),IF(計画変更!AZ98="","",計画変更!AZ98))</f>
        <v/>
      </c>
      <c r="M91" s="403"/>
      <c r="N91" s="403"/>
      <c r="O91" s="403"/>
      <c r="P91" s="403"/>
      <c r="Q91" s="403"/>
      <c r="R91" s="403"/>
      <c r="S91" s="403"/>
      <c r="T91" s="403"/>
      <c r="U91" s="403"/>
      <c r="V91" s="403"/>
      <c r="W91" s="403"/>
      <c r="X91" s="403"/>
      <c r="Y91" s="403"/>
      <c r="Z91" s="403"/>
      <c r="AA91" s="403"/>
      <c r="AB91" s="403"/>
      <c r="AC91" s="403"/>
      <c r="AD91" s="403"/>
      <c r="AE91" s="403"/>
      <c r="AF91" s="403"/>
      <c r="AG91" s="403"/>
      <c r="AH91" s="403"/>
      <c r="AJ91" s="90"/>
    </row>
    <row r="92" spans="1:36" ht="30" customHeight="1">
      <c r="B92" s="89"/>
      <c r="D92" s="2" t="s">
        <v>173</v>
      </c>
      <c r="L92" s="403" t="str">
        <f>IF($D$3="□",IF(確認申請書!L99="","",確認申請書!L99),IF(計画変更!AZ99="","",計画変更!AZ99))</f>
        <v/>
      </c>
      <c r="M92" s="403"/>
      <c r="N92" s="403"/>
      <c r="O92" s="403"/>
      <c r="P92" s="403"/>
      <c r="Q92" s="403"/>
      <c r="R92" s="403"/>
      <c r="S92" s="403"/>
      <c r="T92" s="403"/>
      <c r="U92" s="403"/>
      <c r="V92" s="403"/>
      <c r="W92" s="403"/>
      <c r="X92" s="403"/>
      <c r="Y92" s="403"/>
      <c r="Z92" s="403"/>
      <c r="AA92" s="403"/>
      <c r="AB92" s="403"/>
      <c r="AC92" s="403"/>
      <c r="AD92" s="403"/>
      <c r="AE92" s="403"/>
      <c r="AF92" s="403"/>
      <c r="AG92" s="403"/>
      <c r="AH92" s="403"/>
      <c r="AJ92" s="90"/>
    </row>
    <row r="93" spans="1:36" ht="30" customHeight="1">
      <c r="B93" s="89"/>
      <c r="L93" s="403" t="str">
        <f>IF($D$3="□",IF(確認申請書!L100="","",確認申請書!L100),IF(計画変更!AZ100="","",計画変更!AZ100))</f>
        <v/>
      </c>
      <c r="M93" s="403"/>
      <c r="N93" s="403"/>
      <c r="O93" s="403"/>
      <c r="P93" s="403"/>
      <c r="Q93" s="403"/>
      <c r="R93" s="403"/>
      <c r="S93" s="403"/>
      <c r="T93" s="403"/>
      <c r="U93" s="403"/>
      <c r="V93" s="403"/>
      <c r="W93" s="403"/>
      <c r="X93" s="403"/>
      <c r="Y93" s="403"/>
      <c r="Z93" s="403"/>
      <c r="AA93" s="403"/>
      <c r="AB93" s="403"/>
      <c r="AC93" s="403"/>
      <c r="AD93" s="403"/>
      <c r="AE93" s="403"/>
      <c r="AF93" s="403"/>
      <c r="AG93" s="403"/>
      <c r="AH93" s="403"/>
      <c r="AJ93" s="90"/>
    </row>
    <row r="94" spans="1:36" ht="15" customHeight="1">
      <c r="B94" s="89"/>
      <c r="AJ94" s="90"/>
    </row>
    <row r="95" spans="1:36" ht="30" customHeight="1">
      <c r="B95" s="89"/>
      <c r="C95" s="2" t="s">
        <v>174</v>
      </c>
      <c r="AJ95" s="90"/>
    </row>
    <row r="96" spans="1:36" ht="30" customHeight="1">
      <c r="A96" s="118"/>
      <c r="B96" s="92"/>
      <c r="D96" s="2" t="s">
        <v>321</v>
      </c>
      <c r="L96" s="36" t="s">
        <v>13</v>
      </c>
      <c r="M96" s="384" t="str">
        <f>IF($D$3="□",IF(確認申請書!M103="","",確認申請書!M103),IF(計画変更!BA103="","",計画変更!BA103))</f>
        <v/>
      </c>
      <c r="N96" s="384"/>
      <c r="O96" s="22" t="s">
        <v>218</v>
      </c>
      <c r="P96" s="22"/>
      <c r="Q96" s="22"/>
      <c r="R96" s="40"/>
      <c r="S96" s="40"/>
      <c r="T96" s="36" t="str">
        <f>IF($D$3="□",IF(確認申請書!T103="","",確認申請書!T103),IF(計画変更!BH103="","",計画変更!BH103))</f>
        <v>（ 大臣・</v>
      </c>
      <c r="U96" s="384" t="str">
        <f>IF($D$3="□",IF(確認申請書!U103="","",確認申請書!U103),IF(計画変更!BI103="","",計画変更!BI103))</f>
        <v/>
      </c>
      <c r="V96" s="384"/>
      <c r="W96" s="384"/>
      <c r="X96" s="534" t="str">
        <f>IF($D$3="□",IF(確認申請書!X103="","",確認申請書!X103),IF(計画変更!BL103="","",計画変更!BL103))</f>
        <v>知事</v>
      </c>
      <c r="Y96" s="534"/>
      <c r="Z96" s="22"/>
      <c r="AA96" s="36" t="s">
        <v>385</v>
      </c>
      <c r="AB96" s="22" t="s">
        <v>107</v>
      </c>
      <c r="AC96" s="384" t="str">
        <f>IF($D$3="□",IF(確認申請書!AC103="","",確認申請書!AC103),IF(計画変更!BQ103="","",計画変更!BQ103))</f>
        <v/>
      </c>
      <c r="AD96" s="384"/>
      <c r="AE96" s="384"/>
      <c r="AF96" s="384"/>
      <c r="AG96" s="384"/>
      <c r="AH96" s="22" t="s">
        <v>106</v>
      </c>
      <c r="AJ96" s="90"/>
    </row>
    <row r="97" spans="1:38" ht="30" customHeight="1">
      <c r="B97" s="89"/>
      <c r="D97" s="2" t="s">
        <v>219</v>
      </c>
      <c r="L97" s="303" t="str">
        <f>IF($D$3="□",IF(確認申請書!L104="","",確認申請書!L104),IF(計画変更!AZ104="","",計画変更!AZ104))</f>
        <v/>
      </c>
      <c r="M97" s="303"/>
      <c r="N97" s="303"/>
      <c r="O97" s="303"/>
      <c r="P97" s="303"/>
      <c r="Q97" s="303"/>
      <c r="R97" s="303"/>
      <c r="S97" s="303"/>
      <c r="T97" s="303"/>
      <c r="U97" s="303"/>
      <c r="V97" s="303"/>
      <c r="W97" s="303"/>
      <c r="X97" s="303"/>
      <c r="Y97" s="303"/>
      <c r="Z97" s="303"/>
      <c r="AA97" s="303"/>
      <c r="AB97" s="303"/>
      <c r="AC97" s="303"/>
      <c r="AD97" s="303"/>
      <c r="AE97" s="303"/>
      <c r="AF97" s="303"/>
      <c r="AG97" s="303"/>
      <c r="AH97" s="303"/>
      <c r="AJ97" s="90"/>
    </row>
    <row r="98" spans="1:38" ht="30" customHeight="1">
      <c r="B98" s="89"/>
      <c r="D98" s="2" t="s">
        <v>478</v>
      </c>
      <c r="L98" s="36" t="s">
        <v>13</v>
      </c>
      <c r="M98" s="384" t="str">
        <f>IF($D$3="□",IF(確認申請書!M105="","",確認申請書!M105),IF(計画変更!BA105="","",計画変更!BA105))</f>
        <v/>
      </c>
      <c r="N98" s="384"/>
      <c r="O98" s="394" t="s">
        <v>170</v>
      </c>
      <c r="P98" s="394"/>
      <c r="Q98" s="394"/>
      <c r="R98" s="394"/>
      <c r="S98" s="394"/>
      <c r="T98" s="53" t="s">
        <v>13</v>
      </c>
      <c r="U98" s="384" t="str">
        <f>IF($D$3="□",IF(確認申請書!U105="","",確認申請書!U105),IF(計画変更!BI105="","",計画変更!BI105))</f>
        <v/>
      </c>
      <c r="V98" s="384"/>
      <c r="W98" s="384"/>
      <c r="X98" s="22" t="s">
        <v>169</v>
      </c>
      <c r="Y98" s="22"/>
      <c r="Z98" s="22"/>
      <c r="AA98" s="22"/>
      <c r="AB98" s="22" t="s">
        <v>107</v>
      </c>
      <c r="AC98" s="384" t="str">
        <f>IF($D$3="□",IF(確認申請書!AC105="","",確認申請書!AC105),IF(計画変更!BQ105="","",計画変更!BQ105))</f>
        <v/>
      </c>
      <c r="AD98" s="384"/>
      <c r="AE98" s="384"/>
      <c r="AF98" s="384"/>
      <c r="AG98" s="384"/>
      <c r="AH98" s="22" t="s">
        <v>106</v>
      </c>
      <c r="AJ98" s="90"/>
    </row>
    <row r="99" spans="1:38" ht="30" customHeight="1">
      <c r="B99" s="89"/>
      <c r="L99" s="303" t="str">
        <f>IF($D$3="□",IF(確認申請書!L106="","",確認申請書!L106),IF(計画変更!AZ106="","",計画変更!AZ106))</f>
        <v/>
      </c>
      <c r="M99" s="303"/>
      <c r="N99" s="303"/>
      <c r="O99" s="303"/>
      <c r="P99" s="303"/>
      <c r="Q99" s="303"/>
      <c r="R99" s="303"/>
      <c r="S99" s="303"/>
      <c r="T99" s="303"/>
      <c r="U99" s="303"/>
      <c r="V99" s="303"/>
      <c r="W99" s="303"/>
      <c r="X99" s="303"/>
      <c r="Y99" s="303"/>
      <c r="Z99" s="303"/>
      <c r="AA99" s="303"/>
      <c r="AB99" s="303"/>
      <c r="AC99" s="303"/>
      <c r="AD99" s="303"/>
      <c r="AE99" s="303"/>
      <c r="AF99" s="303"/>
      <c r="AG99" s="303"/>
      <c r="AH99" s="303"/>
      <c r="AJ99" s="90"/>
    </row>
    <row r="100" spans="1:38" ht="30" customHeight="1">
      <c r="B100" s="89"/>
      <c r="D100" s="2" t="s">
        <v>479</v>
      </c>
      <c r="L100" s="390" t="str">
        <f>IF($D$3="□",IF(確認申請書!L107="","",確認申請書!L107),IF(計画変更!AZ107="","",計画変更!AZ107))</f>
        <v/>
      </c>
      <c r="M100" s="390"/>
      <c r="N100" s="390"/>
      <c r="O100" s="390"/>
      <c r="P100" s="390"/>
      <c r="Q100" s="390"/>
      <c r="R100" s="390"/>
      <c r="S100" s="390"/>
      <c r="T100" s="390"/>
      <c r="U100" s="390"/>
      <c r="V100" s="390"/>
      <c r="W100" s="390"/>
      <c r="X100" s="390"/>
      <c r="Y100" s="390"/>
      <c r="Z100" s="390"/>
      <c r="AA100" s="390"/>
      <c r="AB100" s="390"/>
      <c r="AC100" s="390"/>
      <c r="AD100" s="390"/>
      <c r="AE100" s="390"/>
      <c r="AF100" s="390"/>
      <c r="AG100" s="390"/>
      <c r="AH100" s="390"/>
      <c r="AJ100" s="90"/>
    </row>
    <row r="101" spans="1:38" ht="30" customHeight="1">
      <c r="B101" s="89"/>
      <c r="D101" s="2" t="s">
        <v>221</v>
      </c>
      <c r="L101" s="393" t="str">
        <f>IF($D$3="□",IF(確認申請書!L108="","",確認申請書!L108),IF(計画変更!AZ108="","",計画変更!AZ108))</f>
        <v/>
      </c>
      <c r="M101" s="393"/>
      <c r="N101" s="393"/>
      <c r="O101" s="393"/>
      <c r="P101" s="393"/>
      <c r="Q101" s="393"/>
      <c r="R101" s="393"/>
      <c r="S101" s="393"/>
      <c r="T101" s="393"/>
      <c r="U101" s="393"/>
      <c r="V101" s="393"/>
      <c r="W101" s="393"/>
      <c r="X101" s="393"/>
      <c r="Y101" s="393"/>
      <c r="Z101" s="393"/>
      <c r="AA101" s="393"/>
      <c r="AB101" s="393"/>
      <c r="AC101" s="393"/>
      <c r="AD101" s="393"/>
      <c r="AE101" s="393"/>
      <c r="AF101" s="393"/>
      <c r="AG101" s="393"/>
      <c r="AH101" s="393"/>
      <c r="AJ101" s="90"/>
    </row>
    <row r="102" spans="1:38" ht="30" customHeight="1">
      <c r="B102" s="89"/>
      <c r="D102" s="2" t="s">
        <v>222</v>
      </c>
      <c r="L102" s="403" t="str">
        <f>IF($D$3="□",IF(確認申請書!L109="","",確認申請書!L109),IF(計画変更!AZ109="","",計画変更!AZ109))</f>
        <v/>
      </c>
      <c r="M102" s="403"/>
      <c r="N102" s="403"/>
      <c r="O102" s="403"/>
      <c r="P102" s="403"/>
      <c r="Q102" s="403"/>
      <c r="R102" s="403"/>
      <c r="S102" s="403"/>
      <c r="T102" s="403"/>
      <c r="U102" s="403"/>
      <c r="V102" s="403"/>
      <c r="W102" s="403"/>
      <c r="X102" s="403"/>
      <c r="Y102" s="403"/>
      <c r="Z102" s="403"/>
      <c r="AA102" s="403"/>
      <c r="AB102" s="403"/>
      <c r="AC102" s="403"/>
      <c r="AD102" s="403"/>
      <c r="AE102" s="403"/>
      <c r="AF102" s="403"/>
      <c r="AG102" s="403"/>
      <c r="AH102" s="403"/>
      <c r="AJ102" s="90"/>
    </row>
    <row r="103" spans="1:38" ht="30" customHeight="1">
      <c r="B103" s="89"/>
      <c r="D103" s="2" t="s">
        <v>173</v>
      </c>
      <c r="L103" s="403" t="str">
        <f>IF($D$3="□",IF(確認申請書!L110="","",確認申請書!L110),IF(計画変更!AZ110="","",計画変更!AZ110))</f>
        <v/>
      </c>
      <c r="M103" s="403"/>
      <c r="N103" s="403"/>
      <c r="O103" s="403"/>
      <c r="P103" s="403"/>
      <c r="Q103" s="403"/>
      <c r="R103" s="403"/>
      <c r="S103" s="403"/>
      <c r="T103" s="403"/>
      <c r="U103" s="403"/>
      <c r="V103" s="403"/>
      <c r="W103" s="403"/>
      <c r="X103" s="403"/>
      <c r="Y103" s="403"/>
      <c r="Z103" s="403"/>
      <c r="AA103" s="403"/>
      <c r="AB103" s="403"/>
      <c r="AC103" s="403"/>
      <c r="AD103" s="403"/>
      <c r="AE103" s="403"/>
      <c r="AF103" s="403"/>
      <c r="AG103" s="403"/>
      <c r="AH103" s="403"/>
      <c r="AJ103" s="90"/>
    </row>
    <row r="104" spans="1:38" ht="30" customHeight="1">
      <c r="B104" s="89"/>
      <c r="L104" s="403" t="str">
        <f>IF($D$3="□",IF(確認申請書!L111="","",確認申請書!L111),IF(計画変更!AZ111="","",計画変更!AZ111))</f>
        <v/>
      </c>
      <c r="M104" s="403"/>
      <c r="N104" s="403"/>
      <c r="O104" s="403"/>
      <c r="P104" s="403"/>
      <c r="Q104" s="403"/>
      <c r="R104" s="403"/>
      <c r="S104" s="403"/>
      <c r="T104" s="403"/>
      <c r="U104" s="403"/>
      <c r="V104" s="403"/>
      <c r="W104" s="403"/>
      <c r="X104" s="403"/>
      <c r="Y104" s="403"/>
      <c r="Z104" s="403"/>
      <c r="AA104" s="403"/>
      <c r="AB104" s="403"/>
      <c r="AC104" s="403"/>
      <c r="AD104" s="403"/>
      <c r="AE104" s="403"/>
      <c r="AF104" s="403"/>
      <c r="AG104" s="403"/>
      <c r="AH104" s="403"/>
      <c r="AJ104" s="90"/>
    </row>
    <row r="105" spans="1:38" ht="15" customHeight="1">
      <c r="B105" s="89"/>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J105" s="90"/>
    </row>
    <row r="106" spans="1:38" ht="7.5" customHeight="1">
      <c r="B106" s="89"/>
      <c r="AJ106" s="90"/>
    </row>
    <row r="107" spans="1:38" ht="7.5" customHeight="1">
      <c r="B107" s="89"/>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row>
    <row r="108" spans="1:38" ht="30" customHeight="1">
      <c r="B108" s="89"/>
      <c r="S108" s="1" t="s">
        <v>233</v>
      </c>
      <c r="AJ108" s="90"/>
      <c r="AL108" s="2" t="s">
        <v>426</v>
      </c>
    </row>
    <row r="109" spans="1:38" ht="10.5" customHeight="1">
      <c r="B109" s="89"/>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J109" s="90"/>
    </row>
    <row r="110" spans="1:38" ht="30" customHeight="1">
      <c r="A110" s="147"/>
      <c r="B110" s="138"/>
      <c r="C110" s="2" t="s">
        <v>411</v>
      </c>
      <c r="AJ110" s="90"/>
    </row>
    <row r="111" spans="1:38" ht="30" customHeight="1">
      <c r="A111" s="148"/>
      <c r="B111" s="138"/>
      <c r="C111" s="2" t="s">
        <v>175</v>
      </c>
      <c r="AJ111" s="90"/>
    </row>
    <row r="112" spans="1:38" ht="30" customHeight="1">
      <c r="A112" s="118" t="str">
        <f>IF(OR(M112="１級",M112="1級",M112="一級"),"大臣",IF(OR(M112="２級",M112="2級",M112="二級",M112="木造"),"知事",""))</f>
        <v/>
      </c>
      <c r="B112" s="92"/>
      <c r="D112" s="2" t="s">
        <v>321</v>
      </c>
      <c r="L112" s="36" t="s">
        <v>13</v>
      </c>
      <c r="M112" s="384" t="str">
        <f>IF($D$3="□",IF(確認申請書!M154="","",確認申請書!M154),IF(計画変更!BA154="","",計画変更!BA154))</f>
        <v/>
      </c>
      <c r="N112" s="384"/>
      <c r="O112" s="22" t="s">
        <v>218</v>
      </c>
      <c r="P112" s="22"/>
      <c r="Q112" s="22"/>
      <c r="R112" s="40"/>
      <c r="S112" s="40"/>
      <c r="T112" s="36" t="str">
        <f>IF($D$3="□",IF(確認申請書!T154="","",確認申請書!T154),IF(計画変更!BH154="","",計画変更!BH154))</f>
        <v>（ 大臣・</v>
      </c>
      <c r="U112" s="384" t="str">
        <f>IF($D$3="□",IF(確認申請書!U154="","",確認申請書!U154),IF(計画変更!BI154="","",計画変更!BI154))</f>
        <v/>
      </c>
      <c r="V112" s="384"/>
      <c r="W112" s="384"/>
      <c r="X112" s="534" t="str">
        <f>IF($D$3="□",IF(確認申請書!X154="","",確認申請書!X154),IF(計画変更!BL154="","",計画変更!BL154))</f>
        <v>知事</v>
      </c>
      <c r="Y112" s="534"/>
      <c r="Z112" s="22"/>
      <c r="AA112" s="36" t="s">
        <v>385</v>
      </c>
      <c r="AB112" s="22" t="s">
        <v>107</v>
      </c>
      <c r="AC112" s="384" t="str">
        <f>IF($D$3="□",IF(確認申請書!AC154="","",確認申請書!AC154),IF(計画変更!BQ154="","",計画変更!BQ154))</f>
        <v/>
      </c>
      <c r="AD112" s="384"/>
      <c r="AE112" s="384"/>
      <c r="AF112" s="384"/>
      <c r="AG112" s="384"/>
      <c r="AH112" s="22" t="s">
        <v>106</v>
      </c>
      <c r="AJ112" s="90"/>
    </row>
    <row r="113" spans="1:36" ht="30" customHeight="1">
      <c r="B113" s="89"/>
      <c r="D113" s="2" t="s">
        <v>219</v>
      </c>
      <c r="L113" s="303" t="str">
        <f>IF($D$3="□",IF(確認申請書!L155="","",確認申請書!L155),IF(計画変更!AZ155="","",計画変更!AZ155))</f>
        <v/>
      </c>
      <c r="M113" s="303"/>
      <c r="N113" s="303"/>
      <c r="O113" s="303"/>
      <c r="P113" s="303"/>
      <c r="Q113" s="303"/>
      <c r="R113" s="303"/>
      <c r="S113" s="303"/>
      <c r="T113" s="303"/>
      <c r="U113" s="303"/>
      <c r="V113" s="303"/>
      <c r="W113" s="303"/>
      <c r="X113" s="303"/>
      <c r="Y113" s="303"/>
      <c r="Z113" s="303"/>
      <c r="AA113" s="303"/>
      <c r="AB113" s="303"/>
      <c r="AC113" s="303"/>
      <c r="AD113" s="303"/>
      <c r="AE113" s="303"/>
      <c r="AF113" s="303"/>
      <c r="AG113" s="303"/>
      <c r="AH113" s="303"/>
      <c r="AJ113" s="90"/>
    </row>
    <row r="114" spans="1:36" ht="30" customHeight="1">
      <c r="B114" s="89"/>
      <c r="D114" s="2" t="s">
        <v>478</v>
      </c>
      <c r="L114" s="36" t="s">
        <v>13</v>
      </c>
      <c r="M114" s="383" t="str">
        <f>IF($D$3="□",IF(確認申請書!M156="","",確認申請書!M156),IF(計画変更!BA156="","",計画変更!BA156))</f>
        <v/>
      </c>
      <c r="N114" s="383"/>
      <c r="O114" s="394" t="s">
        <v>170</v>
      </c>
      <c r="P114" s="394"/>
      <c r="Q114" s="394"/>
      <c r="R114" s="394"/>
      <c r="S114" s="394"/>
      <c r="T114" s="53" t="s">
        <v>13</v>
      </c>
      <c r="U114" s="383" t="str">
        <f>IF($D$3="□",IF(確認申請書!U156="","",確認申請書!U156),IF(計画変更!BI156="","",計画変更!BI156))</f>
        <v/>
      </c>
      <c r="V114" s="383"/>
      <c r="W114" s="383"/>
      <c r="X114" s="22" t="s">
        <v>169</v>
      </c>
      <c r="Y114" s="22"/>
      <c r="Z114" s="22"/>
      <c r="AA114" s="22"/>
      <c r="AB114" s="22" t="s">
        <v>107</v>
      </c>
      <c r="AC114" s="383" t="str">
        <f>IF($D$3="□",IF(確認申請書!AC156="","",確認申請書!AC156),IF(計画変更!BQ156="","",計画変更!BQ156))</f>
        <v/>
      </c>
      <c r="AD114" s="383"/>
      <c r="AE114" s="383"/>
      <c r="AF114" s="383"/>
      <c r="AG114" s="383"/>
      <c r="AH114" s="22" t="s">
        <v>106</v>
      </c>
      <c r="AJ114" s="90"/>
    </row>
    <row r="115" spans="1:36" ht="30" customHeight="1">
      <c r="B115" s="89"/>
      <c r="L115" s="303" t="str">
        <f>IF($D$3="□",IF(確認申請書!L157="","",確認申請書!L157),IF(計画変更!AZ157="","",計画変更!AZ157))</f>
        <v/>
      </c>
      <c r="M115" s="303"/>
      <c r="N115" s="303"/>
      <c r="O115" s="303"/>
      <c r="P115" s="303"/>
      <c r="Q115" s="303"/>
      <c r="R115" s="303"/>
      <c r="S115" s="303"/>
      <c r="T115" s="303"/>
      <c r="U115" s="303"/>
      <c r="V115" s="303"/>
      <c r="W115" s="303"/>
      <c r="X115" s="303"/>
      <c r="Y115" s="303"/>
      <c r="Z115" s="303"/>
      <c r="AA115" s="303"/>
      <c r="AB115" s="303"/>
      <c r="AC115" s="303"/>
      <c r="AD115" s="303"/>
      <c r="AE115" s="303"/>
      <c r="AF115" s="303"/>
      <c r="AG115" s="303"/>
      <c r="AH115" s="303"/>
      <c r="AJ115" s="90"/>
    </row>
    <row r="116" spans="1:36" ht="30" customHeight="1">
      <c r="B116" s="89"/>
      <c r="D116" s="2" t="s">
        <v>479</v>
      </c>
      <c r="L116" s="303" t="str">
        <f>IF($D$3="□",IF(確認申請書!L158="","",確認申請書!L158),IF(計画変更!AZ158="","",計画変更!AZ158))</f>
        <v/>
      </c>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J116" s="90"/>
    </row>
    <row r="117" spans="1:36" ht="30" customHeight="1">
      <c r="B117" s="89"/>
      <c r="D117" s="2" t="s">
        <v>221</v>
      </c>
      <c r="L117" s="303" t="str">
        <f>IF($D$3="□",IF(確認申請書!L159="","",確認申請書!L159),IF(計画変更!AZ159="","",計画変更!AZ159))</f>
        <v/>
      </c>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J117" s="90"/>
    </row>
    <row r="118" spans="1:36" ht="30" customHeight="1">
      <c r="B118" s="89"/>
      <c r="D118" s="2" t="s">
        <v>222</v>
      </c>
      <c r="L118" s="303" t="str">
        <f>IF($D$3="□",IF(確認申請書!L160="","",確認申請書!L160),IF(計画変更!AZ160="","",計画変更!AZ160))</f>
        <v/>
      </c>
      <c r="M118" s="303"/>
      <c r="N118" s="303"/>
      <c r="O118" s="303"/>
      <c r="P118" s="303"/>
      <c r="Q118" s="303"/>
      <c r="R118" s="303"/>
      <c r="S118" s="303"/>
      <c r="T118" s="303"/>
      <c r="U118" s="303"/>
      <c r="V118" s="303"/>
      <c r="W118" s="303"/>
      <c r="X118" s="303"/>
      <c r="Y118" s="303"/>
      <c r="Z118" s="303"/>
      <c r="AA118" s="303"/>
      <c r="AB118" s="303"/>
      <c r="AC118" s="303"/>
      <c r="AD118" s="303"/>
      <c r="AE118" s="303"/>
      <c r="AF118" s="303"/>
      <c r="AG118" s="303"/>
      <c r="AH118" s="303"/>
      <c r="AJ118" s="90"/>
    </row>
    <row r="119" spans="1:36" ht="30" customHeight="1">
      <c r="B119" s="89"/>
      <c r="D119" s="2" t="s">
        <v>176</v>
      </c>
      <c r="L119" s="54"/>
      <c r="M119" s="54"/>
      <c r="N119" s="393" t="str">
        <f>IF($D$3="□",IF(確認申請書!N161="","",確認申請書!N161),IF(計画変更!BB161="","",計画変更!BB161))</f>
        <v/>
      </c>
      <c r="O119" s="393" t="str">
        <f>IF($D$3="□",IF(確認申請書!O161="","",確認申請書!O161),IF(計画変更!BC161="","",計画変更!BC161))</f>
        <v/>
      </c>
      <c r="P119" s="393" t="str">
        <f>IF($D$3="□",IF(確認申請書!P161="","",確認申請書!P161),IF(計画変更!BD161="","",計画変更!BD161))</f>
        <v/>
      </c>
      <c r="Q119" s="393" t="str">
        <f>IF($D$3="□",IF(確認申請書!Q161="","",確認申請書!Q161),IF(計画変更!BE161="","",計画変更!BE161))</f>
        <v/>
      </c>
      <c r="R119" s="393" t="str">
        <f>IF($D$3="□",IF(確認申請書!R161="","",確認申請書!R161),IF(計画変更!BF161="","",計画変更!BF161))</f>
        <v/>
      </c>
      <c r="S119" s="393" t="str">
        <f>IF($D$3="□",IF(確認申請書!S161="","",確認申請書!S161),IF(計画変更!BG161="","",計画変更!BG161))</f>
        <v/>
      </c>
      <c r="T119" s="393" t="str">
        <f>IF($D$3="□",IF(確認申請書!T161="","",確認申請書!T161),IF(計画変更!BH161="","",計画変更!BH161))</f>
        <v/>
      </c>
      <c r="U119" s="393" t="str">
        <f>IF($D$3="□",IF(確認申請書!U161="","",確認申請書!U161),IF(計画変更!BI161="","",計画変更!BI161))</f>
        <v/>
      </c>
      <c r="V119" s="393" t="str">
        <f>IF($D$3="□",IF(確認申請書!V161="","",確認申請書!V161),IF(計画変更!BJ161="","",計画変更!BJ161))</f>
        <v/>
      </c>
      <c r="W119" s="393" t="str">
        <f>IF($D$3="□",IF(確認申請書!W161="","",確認申請書!W161),IF(計画変更!BK161="","",計画変更!BK161))</f>
        <v/>
      </c>
      <c r="X119" s="393" t="str">
        <f>IF($D$3="□",IF(確認申請書!X161="","",確認申請書!X161),IF(計画変更!BL161="","",計画変更!BL161))</f>
        <v/>
      </c>
      <c r="Y119" s="393" t="str">
        <f>IF($D$3="□",IF(確認申請書!Y161="","",確認申請書!Y161),IF(計画変更!BM161="","",計画変更!BM161))</f>
        <v/>
      </c>
      <c r="Z119" s="393" t="str">
        <f>IF($D$3="□",IF(確認申請書!Z161="","",確認申請書!Z161),IF(計画変更!BN161="","",計画変更!BN161))</f>
        <v/>
      </c>
      <c r="AA119" s="393" t="str">
        <f>IF($D$3="□",IF(確認申請書!AA161="","",確認申請書!AA161),IF(計画変更!BO161="","",計画変更!BO161))</f>
        <v/>
      </c>
      <c r="AB119" s="393" t="str">
        <f>IF($D$3="□",IF(確認申請書!AB161="","",確認申請書!AB161),IF(計画変更!BP161="","",計画変更!BP161))</f>
        <v/>
      </c>
      <c r="AC119" s="393" t="str">
        <f>IF($D$3="□",IF(確認申請書!AC161="","",確認申請書!AC161),IF(計画変更!BQ161="","",計画変更!BQ161))</f>
        <v/>
      </c>
      <c r="AD119" s="393" t="str">
        <f>IF($D$3="□",IF(確認申請書!AD161="","",確認申請書!AD161),IF(計画変更!BR161="","",計画変更!BR161))</f>
        <v/>
      </c>
      <c r="AE119" s="393" t="str">
        <f>IF($D$3="□",IF(確認申請書!AE161="","",確認申請書!AE161),IF(計画変更!BS161="","",計画変更!BS161))</f>
        <v/>
      </c>
      <c r="AF119" s="393" t="str">
        <f>IF($D$3="□",IF(確認申請書!AF161="","",確認申請書!AF161),IF(計画変更!BT161="","",計画変更!BT161))</f>
        <v/>
      </c>
      <c r="AG119" s="393" t="str">
        <f>IF($D$3="□",IF(確認申請書!AG161="","",確認申請書!AG161),IF(計画変更!BU161="","",計画変更!BU161))</f>
        <v/>
      </c>
      <c r="AH119" s="393" t="str">
        <f>IF($D$3="□",IF(確認申請書!AH161="","",確認申請書!AH161),IF(計画変更!BV161="","",計画変更!BV161))</f>
        <v/>
      </c>
      <c r="AJ119" s="90"/>
    </row>
    <row r="120" spans="1:36" ht="30" customHeight="1">
      <c r="B120" s="89"/>
      <c r="L120" s="29"/>
      <c r="M120" s="29"/>
      <c r="N120" s="393" t="str">
        <f>IF($D$3="□",IF(確認申請書!N162="","",確認申請書!N162),IF(計画変更!BB162="","",計画変更!BB162))</f>
        <v/>
      </c>
      <c r="O120" s="393" t="str">
        <f>IF($D$3="□",IF(確認申請書!O162="","",確認申請書!O162),IF(計画変更!BC162="","",計画変更!BC162))</f>
        <v/>
      </c>
      <c r="P120" s="393" t="str">
        <f>IF($D$3="□",IF(確認申請書!P162="","",確認申請書!P162),IF(計画変更!BD162="","",計画変更!BD162))</f>
        <v/>
      </c>
      <c r="Q120" s="393" t="str">
        <f>IF($D$3="□",IF(確認申請書!Q162="","",確認申請書!Q162),IF(計画変更!BE162="","",計画変更!BE162))</f>
        <v/>
      </c>
      <c r="R120" s="393" t="str">
        <f>IF($D$3="□",IF(確認申請書!R162="","",確認申請書!R162),IF(計画変更!BF162="","",計画変更!BF162))</f>
        <v/>
      </c>
      <c r="S120" s="393" t="str">
        <f>IF($D$3="□",IF(確認申請書!S162="","",確認申請書!S162),IF(計画変更!BG162="","",計画変更!BG162))</f>
        <v/>
      </c>
      <c r="T120" s="393" t="str">
        <f>IF($D$3="□",IF(確認申請書!T162="","",確認申請書!T162),IF(計画変更!BH162="","",計画変更!BH162))</f>
        <v/>
      </c>
      <c r="U120" s="393" t="str">
        <f>IF($D$3="□",IF(確認申請書!U162="","",確認申請書!U162),IF(計画変更!BI162="","",計画変更!BI162))</f>
        <v/>
      </c>
      <c r="V120" s="393" t="str">
        <f>IF($D$3="□",IF(確認申請書!V162="","",確認申請書!V162),IF(計画変更!BJ162="","",計画変更!BJ162))</f>
        <v/>
      </c>
      <c r="W120" s="393" t="str">
        <f>IF($D$3="□",IF(確認申請書!W162="","",確認申請書!W162),IF(計画変更!BK162="","",計画変更!BK162))</f>
        <v/>
      </c>
      <c r="X120" s="393" t="str">
        <f>IF($D$3="□",IF(確認申請書!X162="","",確認申請書!X162),IF(計画変更!BL162="","",計画変更!BL162))</f>
        <v/>
      </c>
      <c r="Y120" s="393" t="str">
        <f>IF($D$3="□",IF(確認申請書!Y162="","",確認申請書!Y162),IF(計画変更!BM162="","",計画変更!BM162))</f>
        <v/>
      </c>
      <c r="Z120" s="393" t="str">
        <f>IF($D$3="□",IF(確認申請書!Z162="","",確認申請書!Z162),IF(計画変更!BN162="","",計画変更!BN162))</f>
        <v/>
      </c>
      <c r="AA120" s="393" t="str">
        <f>IF($D$3="□",IF(確認申請書!AA162="","",確認申請書!AA162),IF(計画変更!BO162="","",計画変更!BO162))</f>
        <v/>
      </c>
      <c r="AB120" s="393" t="str">
        <f>IF($D$3="□",IF(確認申請書!AB162="","",確認申請書!AB162),IF(計画変更!BP162="","",計画変更!BP162))</f>
        <v/>
      </c>
      <c r="AC120" s="393" t="str">
        <f>IF($D$3="□",IF(確認申請書!AC162="","",確認申請書!AC162),IF(計画変更!BQ162="","",計画変更!BQ162))</f>
        <v/>
      </c>
      <c r="AD120" s="393" t="str">
        <f>IF($D$3="□",IF(確認申請書!AD162="","",確認申請書!AD162),IF(計画変更!BR162="","",計画変更!BR162))</f>
        <v/>
      </c>
      <c r="AE120" s="393" t="str">
        <f>IF($D$3="□",IF(確認申請書!AE162="","",確認申請書!AE162),IF(計画変更!BS162="","",計画変更!BS162))</f>
        <v/>
      </c>
      <c r="AF120" s="393" t="str">
        <f>IF($D$3="□",IF(確認申請書!AF162="","",確認申請書!AF162),IF(計画変更!BT162="","",計画変更!BT162))</f>
        <v/>
      </c>
      <c r="AG120" s="393" t="str">
        <f>IF($D$3="□",IF(確認申請書!AG162="","",確認申請書!AG162),IF(計画変更!BU162="","",計画変更!BU162))</f>
        <v/>
      </c>
      <c r="AH120" s="393" t="str">
        <f>IF($D$3="□",IF(確認申請書!AH162="","",確認申請書!AH162),IF(計画変更!BV162="","",計画変更!BV162))</f>
        <v/>
      </c>
      <c r="AJ120" s="90"/>
    </row>
    <row r="121" spans="1:36" ht="7.5" customHeight="1">
      <c r="B121" s="89"/>
      <c r="AJ121" s="90"/>
    </row>
    <row r="122" spans="1:36" ht="30" customHeight="1">
      <c r="B122" s="90"/>
      <c r="C122" s="2" t="s">
        <v>177</v>
      </c>
      <c r="AJ122" s="90"/>
    </row>
    <row r="123" spans="1:36" ht="30" customHeight="1">
      <c r="A123" s="118" t="str">
        <f>IF(OR(M123="１級",M123="1級",M123="一級"),"大臣",IF(OR(M123="２級",M123="2級",M123="二級",M123="木造"),"知事",""))</f>
        <v/>
      </c>
      <c r="B123" s="90"/>
      <c r="D123" s="2" t="s">
        <v>321</v>
      </c>
      <c r="L123" s="36" t="s">
        <v>13</v>
      </c>
      <c r="M123" s="384" t="str">
        <f>IF($D$3="□",IF(確認申請書!M165="","",確認申請書!M165),IF(計画変更!BA165="","",計画変更!BA165))</f>
        <v/>
      </c>
      <c r="N123" s="384"/>
      <c r="O123" s="22" t="s">
        <v>218</v>
      </c>
      <c r="P123" s="22"/>
      <c r="Q123" s="22"/>
      <c r="R123" s="40"/>
      <c r="S123" s="40"/>
      <c r="T123" s="36" t="str">
        <f>IF($D$3="□",IF(確認申請書!T165="","",確認申請書!T165),IF(計画変更!BH165="","",計画変更!BH165))</f>
        <v>（ 大臣・</v>
      </c>
      <c r="U123" s="384" t="str">
        <f>IF($D$3="□",IF(確認申請書!U165="","",確認申請書!U165),IF(計画変更!BI165="","",計画変更!BI165))</f>
        <v/>
      </c>
      <c r="V123" s="384"/>
      <c r="W123" s="384"/>
      <c r="X123" s="534" t="str">
        <f>IF($D$3="□",IF(確認申請書!X165="","",確認申請書!X165),IF(計画変更!BL165="","",計画変更!BL165))</f>
        <v>知事</v>
      </c>
      <c r="Y123" s="534"/>
      <c r="Z123" s="22"/>
      <c r="AA123" s="36" t="s">
        <v>385</v>
      </c>
      <c r="AB123" s="22" t="s">
        <v>107</v>
      </c>
      <c r="AC123" s="384" t="str">
        <f>IF($D$3="□",IF(確認申請書!AC165="","",確認申請書!AC165),IF(計画変更!BQ165="","",計画変更!BQ165))</f>
        <v/>
      </c>
      <c r="AD123" s="384"/>
      <c r="AE123" s="384"/>
      <c r="AF123" s="384"/>
      <c r="AG123" s="384"/>
      <c r="AH123" s="22" t="s">
        <v>106</v>
      </c>
      <c r="AJ123" s="90"/>
    </row>
    <row r="124" spans="1:36" ht="30" customHeight="1">
      <c r="B124" s="89"/>
      <c r="D124" s="2" t="s">
        <v>219</v>
      </c>
      <c r="L124" s="303" t="str">
        <f>IF($D$3="□",IF(確認申請書!L166="","",確認申請書!L166),IF(計画変更!AZ166="","",計画変更!AZ166))</f>
        <v/>
      </c>
      <c r="M124" s="303"/>
      <c r="N124" s="303"/>
      <c r="O124" s="303"/>
      <c r="P124" s="303"/>
      <c r="Q124" s="303"/>
      <c r="R124" s="303"/>
      <c r="S124" s="303"/>
      <c r="T124" s="303"/>
      <c r="U124" s="303"/>
      <c r="V124" s="303"/>
      <c r="W124" s="303"/>
      <c r="X124" s="303"/>
      <c r="Y124" s="303"/>
      <c r="Z124" s="303"/>
      <c r="AA124" s="303"/>
      <c r="AB124" s="303"/>
      <c r="AC124" s="303"/>
      <c r="AD124" s="303"/>
      <c r="AE124" s="303"/>
      <c r="AF124" s="303"/>
      <c r="AG124" s="303"/>
      <c r="AH124" s="303"/>
      <c r="AJ124" s="90"/>
    </row>
    <row r="125" spans="1:36" ht="30" customHeight="1">
      <c r="B125" s="89"/>
      <c r="D125" s="2" t="s">
        <v>478</v>
      </c>
      <c r="L125" s="36" t="s">
        <v>13</v>
      </c>
      <c r="M125" s="383" t="str">
        <f>IF($D$3="□",IF(確認申請書!M167="","",確認申請書!M167),IF(計画変更!BA167="","",計画変更!BA167))</f>
        <v/>
      </c>
      <c r="N125" s="383"/>
      <c r="O125" s="394" t="s">
        <v>170</v>
      </c>
      <c r="P125" s="394"/>
      <c r="Q125" s="394"/>
      <c r="R125" s="394"/>
      <c r="S125" s="394"/>
      <c r="T125" s="53" t="s">
        <v>13</v>
      </c>
      <c r="U125" s="383" t="str">
        <f>IF($D$3="□",IF(確認申請書!U167="","",確認申請書!U167),IF(計画変更!BI167="","",計画変更!BI167))</f>
        <v/>
      </c>
      <c r="V125" s="383"/>
      <c r="W125" s="383"/>
      <c r="X125" s="22" t="s">
        <v>169</v>
      </c>
      <c r="Y125" s="22"/>
      <c r="Z125" s="22"/>
      <c r="AA125" s="22"/>
      <c r="AB125" s="22" t="s">
        <v>107</v>
      </c>
      <c r="AC125" s="383" t="str">
        <f>IF($D$3="□",IF(確認申請書!AC167="","",確認申請書!AC167),IF(計画変更!BQ167="","",計画変更!BQ167))</f>
        <v/>
      </c>
      <c r="AD125" s="383"/>
      <c r="AE125" s="383"/>
      <c r="AF125" s="383"/>
      <c r="AG125" s="383"/>
      <c r="AH125" s="22" t="s">
        <v>106</v>
      </c>
      <c r="AJ125" s="90"/>
    </row>
    <row r="126" spans="1:36" ht="30" customHeight="1">
      <c r="B126" s="89"/>
      <c r="L126" s="303" t="str">
        <f>IF($D$3="□",IF(確認申請書!L168="","",確認申請書!L168),IF(計画変更!AZ168="","",計画変更!AZ168))</f>
        <v/>
      </c>
      <c r="M126" s="303"/>
      <c r="N126" s="303"/>
      <c r="O126" s="303"/>
      <c r="P126" s="303"/>
      <c r="Q126" s="303"/>
      <c r="R126" s="303"/>
      <c r="S126" s="303"/>
      <c r="T126" s="303"/>
      <c r="U126" s="303"/>
      <c r="V126" s="303"/>
      <c r="W126" s="303"/>
      <c r="X126" s="303"/>
      <c r="Y126" s="303"/>
      <c r="Z126" s="303"/>
      <c r="AA126" s="303"/>
      <c r="AB126" s="303"/>
      <c r="AC126" s="303"/>
      <c r="AD126" s="303"/>
      <c r="AE126" s="303"/>
      <c r="AF126" s="303"/>
      <c r="AG126" s="303"/>
      <c r="AH126" s="303"/>
      <c r="AJ126" s="90"/>
    </row>
    <row r="127" spans="1:36" ht="30" customHeight="1">
      <c r="B127" s="89"/>
      <c r="D127" s="2" t="s">
        <v>479</v>
      </c>
      <c r="L127" s="303" t="str">
        <f>IF($D$3="□",IF(確認申請書!L169="","",確認申請書!L169),IF(計画変更!AZ169="","",計画変更!AZ169))</f>
        <v/>
      </c>
      <c r="M127" s="303"/>
      <c r="N127" s="303"/>
      <c r="O127" s="303"/>
      <c r="P127" s="303"/>
      <c r="Q127" s="303"/>
      <c r="R127" s="303"/>
      <c r="S127" s="303"/>
      <c r="T127" s="303"/>
      <c r="U127" s="303"/>
      <c r="V127" s="303"/>
      <c r="W127" s="303"/>
      <c r="X127" s="303"/>
      <c r="Y127" s="303"/>
      <c r="Z127" s="303"/>
      <c r="AA127" s="303"/>
      <c r="AB127" s="303"/>
      <c r="AC127" s="303"/>
      <c r="AD127" s="303"/>
      <c r="AE127" s="303"/>
      <c r="AF127" s="303"/>
      <c r="AG127" s="303"/>
      <c r="AH127" s="303"/>
      <c r="AJ127" s="90"/>
    </row>
    <row r="128" spans="1:36" ht="30" customHeight="1">
      <c r="B128" s="89"/>
      <c r="D128" s="2" t="s">
        <v>221</v>
      </c>
      <c r="L128" s="303" t="str">
        <f>IF($D$3="□",IF(確認申請書!L170="","",確認申請書!L170),IF(計画変更!AZ170="","",計画変更!AZ170))</f>
        <v/>
      </c>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J128" s="90"/>
    </row>
    <row r="129" spans="2:36" ht="30" customHeight="1">
      <c r="B129" s="89"/>
      <c r="D129" s="2" t="s">
        <v>222</v>
      </c>
      <c r="L129" s="303" t="str">
        <f>IF($D$3="□",IF(確認申請書!L171="","",確認申請書!L171),IF(計画変更!AZ171="","",計画変更!AZ171))</f>
        <v/>
      </c>
      <c r="M129" s="303"/>
      <c r="N129" s="303"/>
      <c r="O129" s="303"/>
      <c r="P129" s="303"/>
      <c r="Q129" s="303"/>
      <c r="R129" s="303"/>
      <c r="S129" s="303"/>
      <c r="T129" s="303"/>
      <c r="U129" s="303"/>
      <c r="V129" s="303"/>
      <c r="W129" s="303"/>
      <c r="X129" s="303"/>
      <c r="Y129" s="303"/>
      <c r="Z129" s="303"/>
      <c r="AA129" s="303"/>
      <c r="AB129" s="303"/>
      <c r="AC129" s="303"/>
      <c r="AD129" s="303"/>
      <c r="AE129" s="303"/>
      <c r="AF129" s="303"/>
      <c r="AG129" s="303"/>
      <c r="AH129" s="303"/>
      <c r="AJ129" s="90"/>
    </row>
    <row r="130" spans="2:36" ht="30" customHeight="1">
      <c r="B130" s="89"/>
      <c r="D130" s="2" t="s">
        <v>176</v>
      </c>
      <c r="L130" s="54"/>
      <c r="M130" s="54"/>
      <c r="N130" s="393" t="str">
        <f>IF($D$3="□",IF(確認申請書!N172="","",確認申請書!N172),IF(計画変更!BB172="","",計画変更!BB172))</f>
        <v/>
      </c>
      <c r="O130" s="393" t="str">
        <f>IF($D$3="□",IF(確認申請書!O172="","",確認申請書!O172),IF(計画変更!BC172="","",計画変更!BC172))</f>
        <v/>
      </c>
      <c r="P130" s="393" t="str">
        <f>IF($D$3="□",IF(確認申請書!P172="","",確認申請書!P172),IF(計画変更!BD172="","",計画変更!BD172))</f>
        <v/>
      </c>
      <c r="Q130" s="393" t="str">
        <f>IF($D$3="□",IF(確認申請書!Q172="","",確認申請書!Q172),IF(計画変更!BE172="","",計画変更!BE172))</f>
        <v/>
      </c>
      <c r="R130" s="393" t="str">
        <f>IF($D$3="□",IF(確認申請書!R172="","",確認申請書!R172),IF(計画変更!BF172="","",計画変更!BF172))</f>
        <v/>
      </c>
      <c r="S130" s="393" t="str">
        <f>IF($D$3="□",IF(確認申請書!S172="","",確認申請書!S172),IF(計画変更!BG172="","",計画変更!BG172))</f>
        <v/>
      </c>
      <c r="T130" s="393" t="str">
        <f>IF($D$3="□",IF(確認申請書!T172="","",確認申請書!T172),IF(計画変更!BH172="","",計画変更!BH172))</f>
        <v/>
      </c>
      <c r="U130" s="393" t="str">
        <f>IF($D$3="□",IF(確認申請書!U172="","",確認申請書!U172),IF(計画変更!BI172="","",計画変更!BI172))</f>
        <v/>
      </c>
      <c r="V130" s="393" t="str">
        <f>IF($D$3="□",IF(確認申請書!V172="","",確認申請書!V172),IF(計画変更!BJ172="","",計画変更!BJ172))</f>
        <v/>
      </c>
      <c r="W130" s="393" t="str">
        <f>IF($D$3="□",IF(確認申請書!W172="","",確認申請書!W172),IF(計画変更!BK172="","",計画変更!BK172))</f>
        <v/>
      </c>
      <c r="X130" s="393" t="str">
        <f>IF($D$3="□",IF(確認申請書!X172="","",確認申請書!X172),IF(計画変更!BL172="","",計画変更!BL172))</f>
        <v/>
      </c>
      <c r="Y130" s="393" t="str">
        <f>IF($D$3="□",IF(確認申請書!Y172="","",確認申請書!Y172),IF(計画変更!BM172="","",計画変更!BM172))</f>
        <v/>
      </c>
      <c r="Z130" s="393" t="str">
        <f>IF($D$3="□",IF(確認申請書!Z172="","",確認申請書!Z172),IF(計画変更!BN172="","",計画変更!BN172))</f>
        <v/>
      </c>
      <c r="AA130" s="393" t="str">
        <f>IF($D$3="□",IF(確認申請書!AA172="","",確認申請書!AA172),IF(計画変更!BO172="","",計画変更!BO172))</f>
        <v/>
      </c>
      <c r="AB130" s="393" t="str">
        <f>IF($D$3="□",IF(確認申請書!AB172="","",確認申請書!AB172),IF(計画変更!BP172="","",計画変更!BP172))</f>
        <v/>
      </c>
      <c r="AC130" s="393" t="str">
        <f>IF($D$3="□",IF(確認申請書!AC172="","",確認申請書!AC172),IF(計画変更!BQ172="","",計画変更!BQ172))</f>
        <v/>
      </c>
      <c r="AD130" s="393" t="str">
        <f>IF($D$3="□",IF(確認申請書!AD172="","",確認申請書!AD172),IF(計画変更!BR172="","",計画変更!BR172))</f>
        <v/>
      </c>
      <c r="AE130" s="393" t="str">
        <f>IF($D$3="□",IF(確認申請書!AE172="","",確認申請書!AE172),IF(計画変更!BS172="","",計画変更!BS172))</f>
        <v/>
      </c>
      <c r="AF130" s="393" t="str">
        <f>IF($D$3="□",IF(確認申請書!AF172="","",確認申請書!AF172),IF(計画変更!BT172="","",計画変更!BT172))</f>
        <v/>
      </c>
      <c r="AG130" s="393" t="str">
        <f>IF($D$3="□",IF(確認申請書!AG172="","",確認申請書!AG172),IF(計画変更!BU172="","",計画変更!BU172))</f>
        <v/>
      </c>
      <c r="AH130" s="393" t="str">
        <f>IF($D$3="□",IF(確認申請書!AH172="","",確認申請書!AH172),IF(計画変更!BV172="","",計画変更!BV172))</f>
        <v/>
      </c>
      <c r="AJ130" s="90"/>
    </row>
    <row r="131" spans="2:36" ht="30" customHeight="1">
      <c r="B131" s="89"/>
      <c r="L131" s="29"/>
      <c r="M131" s="29"/>
      <c r="N131" s="393" t="str">
        <f>IF($D$3="□",IF(確認申請書!N173="","",確認申請書!N173),IF(計画変更!BB173="","",計画変更!BB173))</f>
        <v/>
      </c>
      <c r="O131" s="393" t="str">
        <f>IF($D$3="□",IF(確認申請書!O173="","",確認申請書!O173),IF(計画変更!BC173="","",計画変更!BC173))</f>
        <v/>
      </c>
      <c r="P131" s="393" t="str">
        <f>IF($D$3="□",IF(確認申請書!P173="","",確認申請書!P173),IF(計画変更!BD173="","",計画変更!BD173))</f>
        <v/>
      </c>
      <c r="Q131" s="393" t="str">
        <f>IF($D$3="□",IF(確認申請書!Q173="","",確認申請書!Q173),IF(計画変更!BE173="","",計画変更!BE173))</f>
        <v/>
      </c>
      <c r="R131" s="393" t="str">
        <f>IF($D$3="□",IF(確認申請書!R173="","",確認申請書!R173),IF(計画変更!BF173="","",計画変更!BF173))</f>
        <v/>
      </c>
      <c r="S131" s="393" t="str">
        <f>IF($D$3="□",IF(確認申請書!S173="","",確認申請書!S173),IF(計画変更!BG173="","",計画変更!BG173))</f>
        <v/>
      </c>
      <c r="T131" s="393" t="str">
        <f>IF($D$3="□",IF(確認申請書!T173="","",確認申請書!T173),IF(計画変更!BH173="","",計画変更!BH173))</f>
        <v/>
      </c>
      <c r="U131" s="393" t="str">
        <f>IF($D$3="□",IF(確認申請書!U173="","",確認申請書!U173),IF(計画変更!BI173="","",計画変更!BI173))</f>
        <v/>
      </c>
      <c r="V131" s="393" t="str">
        <f>IF($D$3="□",IF(確認申請書!V173="","",確認申請書!V173),IF(計画変更!BJ173="","",計画変更!BJ173))</f>
        <v/>
      </c>
      <c r="W131" s="393" t="str">
        <f>IF($D$3="□",IF(確認申請書!W173="","",確認申請書!W173),IF(計画変更!BK173="","",計画変更!BK173))</f>
        <v/>
      </c>
      <c r="X131" s="393" t="str">
        <f>IF($D$3="□",IF(確認申請書!X173="","",確認申請書!X173),IF(計画変更!BL173="","",計画変更!BL173))</f>
        <v/>
      </c>
      <c r="Y131" s="393" t="str">
        <f>IF($D$3="□",IF(確認申請書!Y173="","",確認申請書!Y173),IF(計画変更!BM173="","",計画変更!BM173))</f>
        <v/>
      </c>
      <c r="Z131" s="393" t="str">
        <f>IF($D$3="□",IF(確認申請書!Z173="","",確認申請書!Z173),IF(計画変更!BN173="","",計画変更!BN173))</f>
        <v/>
      </c>
      <c r="AA131" s="393" t="str">
        <f>IF($D$3="□",IF(確認申請書!AA173="","",確認申請書!AA173),IF(計画変更!BO173="","",計画変更!BO173))</f>
        <v/>
      </c>
      <c r="AB131" s="393" t="str">
        <f>IF($D$3="□",IF(確認申請書!AB173="","",確認申請書!AB173),IF(計画変更!BP173="","",計画変更!BP173))</f>
        <v/>
      </c>
      <c r="AC131" s="393" t="str">
        <f>IF($D$3="□",IF(確認申請書!AC173="","",確認申請書!AC173),IF(計画変更!BQ173="","",計画変更!BQ173))</f>
        <v/>
      </c>
      <c r="AD131" s="393" t="str">
        <f>IF($D$3="□",IF(確認申請書!AD173="","",確認申請書!AD173),IF(計画変更!BR173="","",計画変更!BR173))</f>
        <v/>
      </c>
      <c r="AE131" s="393" t="str">
        <f>IF($D$3="□",IF(確認申請書!AE173="","",確認申請書!AE173),IF(計画変更!BS173="","",計画変更!BS173))</f>
        <v/>
      </c>
      <c r="AF131" s="393" t="str">
        <f>IF($D$3="□",IF(確認申請書!AF173="","",確認申請書!AF173),IF(計画変更!BT173="","",計画変更!BT173))</f>
        <v/>
      </c>
      <c r="AG131" s="393" t="str">
        <f>IF($D$3="□",IF(確認申請書!AG173="","",確認申請書!AG173),IF(計画変更!BU173="","",計画変更!BU173))</f>
        <v/>
      </c>
      <c r="AH131" s="393" t="str">
        <f>IF($D$3="□",IF(確認申請書!AH173="","",確認申請書!AH173),IF(計画変更!BV173="","",計画変更!BV173))</f>
        <v/>
      </c>
      <c r="AJ131" s="90"/>
    </row>
    <row r="132" spans="2:36" ht="15" customHeight="1">
      <c r="B132" s="89"/>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J132" s="90"/>
    </row>
    <row r="133" spans="2:36" ht="15" customHeight="1">
      <c r="B133" s="89"/>
      <c r="AJ133" s="90"/>
    </row>
    <row r="134" spans="2:36" ht="30" customHeight="1">
      <c r="B134" s="89"/>
      <c r="C134" s="2" t="s">
        <v>412</v>
      </c>
      <c r="AJ134" s="90"/>
    </row>
    <row r="135" spans="2:36" ht="30" customHeight="1">
      <c r="B135" s="89"/>
      <c r="C135" s="2" t="s">
        <v>414</v>
      </c>
      <c r="AJ135" s="90"/>
    </row>
    <row r="136" spans="2:36" ht="30" customHeight="1">
      <c r="B136" s="89"/>
      <c r="D136" s="2" t="s">
        <v>223</v>
      </c>
      <c r="L136" s="316"/>
      <c r="M136" s="316"/>
      <c r="N136" s="316"/>
      <c r="O136" s="316"/>
      <c r="P136" s="316"/>
      <c r="Q136" s="316"/>
      <c r="R136" s="316"/>
      <c r="S136" s="316"/>
      <c r="T136" s="316"/>
      <c r="U136" s="316"/>
      <c r="V136" s="316"/>
      <c r="W136" s="316"/>
      <c r="X136" s="316"/>
      <c r="Y136" s="316"/>
      <c r="Z136" s="316"/>
      <c r="AA136" s="316"/>
      <c r="AB136" s="316"/>
      <c r="AC136" s="316"/>
      <c r="AD136" s="316"/>
      <c r="AE136" s="316"/>
      <c r="AF136" s="316"/>
      <c r="AG136" s="316"/>
      <c r="AH136" s="316"/>
      <c r="AJ136" s="90"/>
    </row>
    <row r="137" spans="2:36" ht="30" customHeight="1">
      <c r="B137" s="89"/>
      <c r="D137" s="2" t="s">
        <v>224</v>
      </c>
      <c r="L137" s="686"/>
      <c r="M137" s="686"/>
      <c r="N137" s="686"/>
      <c r="O137" s="686"/>
      <c r="P137" s="686"/>
      <c r="Q137" s="686"/>
      <c r="R137" s="686"/>
      <c r="S137" s="686"/>
      <c r="T137" s="686"/>
      <c r="U137" s="686"/>
      <c r="V137" s="686"/>
      <c r="W137" s="686"/>
      <c r="X137" s="686"/>
      <c r="Y137" s="686"/>
      <c r="Z137" s="686"/>
      <c r="AA137" s="686"/>
      <c r="AB137" s="686"/>
      <c r="AC137" s="686"/>
      <c r="AD137" s="686"/>
      <c r="AE137" s="686"/>
      <c r="AF137" s="686"/>
      <c r="AG137" s="686"/>
      <c r="AH137" s="686"/>
      <c r="AJ137" s="90"/>
    </row>
    <row r="138" spans="2:36" ht="30" customHeight="1">
      <c r="B138" s="89"/>
      <c r="D138" s="2" t="s">
        <v>225</v>
      </c>
      <c r="L138" s="318"/>
      <c r="M138" s="318"/>
      <c r="N138" s="318"/>
      <c r="O138" s="318"/>
      <c r="P138" s="318"/>
      <c r="Q138" s="133"/>
      <c r="R138" s="133"/>
      <c r="S138" s="133"/>
      <c r="T138" s="133"/>
      <c r="U138" s="133"/>
      <c r="V138" s="133"/>
      <c r="W138" s="133"/>
      <c r="X138" s="133"/>
      <c r="Y138" s="133"/>
      <c r="Z138" s="133"/>
      <c r="AA138" s="133"/>
      <c r="AB138" s="133"/>
      <c r="AC138" s="133"/>
      <c r="AD138" s="133"/>
      <c r="AE138" s="133"/>
      <c r="AF138" s="133"/>
      <c r="AG138" s="133"/>
      <c r="AH138" s="133"/>
      <c r="AJ138" s="90"/>
    </row>
    <row r="139" spans="2:36" ht="30" customHeight="1">
      <c r="B139" s="89"/>
      <c r="D139" s="2" t="s">
        <v>226</v>
      </c>
      <c r="L139" s="686"/>
      <c r="M139" s="686"/>
      <c r="N139" s="686"/>
      <c r="O139" s="686"/>
      <c r="P139" s="686"/>
      <c r="Q139" s="686"/>
      <c r="R139" s="686"/>
      <c r="S139" s="686"/>
      <c r="T139" s="686"/>
      <c r="U139" s="686"/>
      <c r="V139" s="686"/>
      <c r="W139" s="686"/>
      <c r="X139" s="686"/>
      <c r="Y139" s="686"/>
      <c r="Z139" s="686"/>
      <c r="AA139" s="686"/>
      <c r="AB139" s="686"/>
      <c r="AC139" s="686"/>
      <c r="AD139" s="686"/>
      <c r="AE139" s="686"/>
      <c r="AF139" s="686"/>
      <c r="AG139" s="686"/>
      <c r="AH139" s="686"/>
      <c r="AJ139" s="90"/>
    </row>
    <row r="140" spans="2:36" ht="30" customHeight="1">
      <c r="B140" s="89"/>
      <c r="D140" s="2" t="s">
        <v>8</v>
      </c>
      <c r="L140" s="364"/>
      <c r="M140" s="364"/>
      <c r="N140" s="364"/>
      <c r="O140" s="364"/>
      <c r="P140" s="364"/>
      <c r="Q140" s="364"/>
      <c r="R140" s="364"/>
      <c r="S140" s="364"/>
      <c r="T140" s="364"/>
      <c r="U140" s="364"/>
      <c r="V140" s="364"/>
      <c r="W140" s="364"/>
      <c r="X140" s="364"/>
      <c r="Y140" s="364"/>
      <c r="Z140" s="364"/>
      <c r="AA140" s="364"/>
      <c r="AB140" s="364"/>
      <c r="AC140" s="364"/>
      <c r="AD140" s="364"/>
      <c r="AE140" s="364"/>
      <c r="AF140" s="364"/>
      <c r="AG140" s="364"/>
      <c r="AH140" s="364"/>
      <c r="AJ140" s="90"/>
    </row>
    <row r="141" spans="2:36" ht="30" customHeight="1">
      <c r="B141" s="89"/>
      <c r="D141" s="2" t="s">
        <v>534</v>
      </c>
      <c r="L141" s="364"/>
      <c r="M141" s="364"/>
      <c r="N141" s="364"/>
      <c r="O141" s="364"/>
      <c r="P141" s="364"/>
      <c r="Q141" s="364"/>
      <c r="R141" s="364"/>
      <c r="S141" s="364"/>
      <c r="T141" s="364"/>
      <c r="U141" s="364"/>
      <c r="V141" s="364"/>
      <c r="W141" s="364"/>
      <c r="X141" s="364"/>
      <c r="Y141" s="364"/>
      <c r="Z141" s="364"/>
      <c r="AA141" s="364"/>
      <c r="AB141" s="364"/>
      <c r="AC141" s="364"/>
      <c r="AD141" s="364"/>
      <c r="AE141" s="364"/>
      <c r="AF141" s="364"/>
      <c r="AG141" s="364"/>
      <c r="AH141" s="364"/>
      <c r="AJ141" s="90"/>
    </row>
    <row r="142" spans="2:36" ht="30" customHeight="1">
      <c r="B142" s="89"/>
      <c r="D142" s="2" t="s">
        <v>423</v>
      </c>
      <c r="L142" s="54"/>
      <c r="M142" s="54"/>
      <c r="N142" s="686"/>
      <c r="O142" s="686"/>
      <c r="P142" s="686"/>
      <c r="Q142" s="686"/>
      <c r="R142" s="686"/>
      <c r="S142" s="686"/>
      <c r="T142" s="686"/>
      <c r="U142" s="686"/>
      <c r="V142" s="686"/>
      <c r="W142" s="686"/>
      <c r="X142" s="686"/>
      <c r="Y142" s="686"/>
      <c r="Z142" s="686"/>
      <c r="AA142" s="686"/>
      <c r="AB142" s="686"/>
      <c r="AC142" s="686"/>
      <c r="AD142" s="686"/>
      <c r="AE142" s="686"/>
      <c r="AF142" s="686"/>
      <c r="AG142" s="686"/>
      <c r="AH142" s="686"/>
      <c r="AJ142" s="90"/>
    </row>
    <row r="143" spans="2:36" ht="10.5" customHeight="1">
      <c r="B143" s="89"/>
      <c r="L143" s="29"/>
      <c r="M143" s="29"/>
      <c r="N143" s="51"/>
      <c r="O143" s="51"/>
      <c r="P143" s="51"/>
      <c r="Q143" s="51"/>
      <c r="R143" s="51"/>
      <c r="S143" s="51"/>
      <c r="T143" s="51"/>
      <c r="U143" s="51"/>
      <c r="V143" s="51"/>
      <c r="W143" s="51"/>
      <c r="X143" s="51"/>
      <c r="Y143" s="51"/>
      <c r="Z143" s="51"/>
      <c r="AA143" s="51"/>
      <c r="AB143" s="51"/>
      <c r="AC143" s="51"/>
      <c r="AD143" s="51"/>
      <c r="AE143" s="51"/>
      <c r="AF143" s="51"/>
      <c r="AG143" s="51"/>
      <c r="AH143" s="51"/>
      <c r="AJ143" s="90"/>
    </row>
    <row r="144" spans="2:36" ht="30" customHeight="1">
      <c r="B144" s="89"/>
      <c r="C144" s="2" t="s">
        <v>413</v>
      </c>
      <c r="L144" s="29"/>
      <c r="M144" s="29"/>
      <c r="N144" s="51"/>
      <c r="O144" s="51"/>
      <c r="P144" s="51"/>
      <c r="Q144" s="51"/>
      <c r="R144" s="51"/>
      <c r="S144" s="51"/>
      <c r="T144" s="51"/>
      <c r="U144" s="51"/>
      <c r="V144" s="51"/>
      <c r="W144" s="51"/>
      <c r="X144" s="51"/>
      <c r="Y144" s="51"/>
      <c r="Z144" s="51"/>
      <c r="AA144" s="51"/>
      <c r="AB144" s="51"/>
      <c r="AC144" s="51"/>
      <c r="AD144" s="51"/>
      <c r="AE144" s="51"/>
      <c r="AF144" s="51"/>
      <c r="AG144" s="51"/>
      <c r="AH144" s="51"/>
      <c r="AJ144" s="90"/>
    </row>
    <row r="145" spans="2:36" ht="30" customHeight="1">
      <c r="B145" s="89"/>
      <c r="D145" s="2" t="s">
        <v>228</v>
      </c>
      <c r="L145" s="316"/>
      <c r="M145" s="316"/>
      <c r="N145" s="316"/>
      <c r="O145" s="316"/>
      <c r="P145" s="316"/>
      <c r="Q145" s="316"/>
      <c r="R145" s="316"/>
      <c r="S145" s="316"/>
      <c r="T145" s="316"/>
      <c r="U145" s="316"/>
      <c r="V145" s="316"/>
      <c r="W145" s="316"/>
      <c r="X145" s="316"/>
      <c r="Y145" s="316"/>
      <c r="Z145" s="316"/>
      <c r="AA145" s="316"/>
      <c r="AB145" s="316"/>
      <c r="AC145" s="316"/>
      <c r="AD145" s="316"/>
      <c r="AE145" s="316"/>
      <c r="AF145" s="316"/>
      <c r="AG145" s="316"/>
      <c r="AH145" s="316"/>
      <c r="AJ145" s="90"/>
    </row>
    <row r="146" spans="2:36" ht="30" customHeight="1">
      <c r="B146" s="89"/>
      <c r="D146" s="2" t="s">
        <v>229</v>
      </c>
      <c r="L146" s="686"/>
      <c r="M146" s="686"/>
      <c r="N146" s="686"/>
      <c r="O146" s="686"/>
      <c r="P146" s="686"/>
      <c r="Q146" s="686"/>
      <c r="R146" s="686"/>
      <c r="S146" s="686"/>
      <c r="T146" s="686"/>
      <c r="U146" s="686"/>
      <c r="V146" s="686"/>
      <c r="W146" s="686"/>
      <c r="X146" s="686"/>
      <c r="Y146" s="686"/>
      <c r="Z146" s="686"/>
      <c r="AA146" s="686"/>
      <c r="AB146" s="686"/>
      <c r="AC146" s="686"/>
      <c r="AD146" s="686"/>
      <c r="AE146" s="686"/>
      <c r="AF146" s="686"/>
      <c r="AG146" s="686"/>
      <c r="AH146" s="686"/>
      <c r="AJ146" s="90"/>
    </row>
    <row r="147" spans="2:36" ht="30" customHeight="1">
      <c r="B147" s="89"/>
      <c r="D147" s="2" t="s">
        <v>230</v>
      </c>
      <c r="L147" s="318"/>
      <c r="M147" s="318"/>
      <c r="N147" s="318"/>
      <c r="O147" s="318"/>
      <c r="P147" s="318"/>
      <c r="Q147" s="133"/>
      <c r="R147" s="133"/>
      <c r="S147" s="133"/>
      <c r="T147" s="133"/>
      <c r="U147" s="133"/>
      <c r="V147" s="133"/>
      <c r="W147" s="133"/>
      <c r="X147" s="133"/>
      <c r="Y147" s="133"/>
      <c r="Z147" s="133"/>
      <c r="AA147" s="133"/>
      <c r="AB147" s="133"/>
      <c r="AC147" s="133"/>
      <c r="AD147" s="133"/>
      <c r="AE147" s="133"/>
      <c r="AF147" s="133"/>
      <c r="AG147" s="133"/>
      <c r="AH147" s="133"/>
      <c r="AJ147" s="90"/>
    </row>
    <row r="148" spans="2:36" ht="30" customHeight="1">
      <c r="B148" s="89"/>
      <c r="D148" s="2" t="s">
        <v>231</v>
      </c>
      <c r="L148" s="686"/>
      <c r="M148" s="686"/>
      <c r="N148" s="686"/>
      <c r="O148" s="686"/>
      <c r="P148" s="686"/>
      <c r="Q148" s="686"/>
      <c r="R148" s="686"/>
      <c r="S148" s="686"/>
      <c r="T148" s="686"/>
      <c r="U148" s="686"/>
      <c r="V148" s="686"/>
      <c r="W148" s="686"/>
      <c r="X148" s="686"/>
      <c r="Y148" s="686"/>
      <c r="Z148" s="686"/>
      <c r="AA148" s="686"/>
      <c r="AB148" s="686"/>
      <c r="AC148" s="686"/>
      <c r="AD148" s="686"/>
      <c r="AE148" s="686"/>
      <c r="AF148" s="686"/>
      <c r="AG148" s="686"/>
      <c r="AH148" s="686"/>
      <c r="AJ148" s="90"/>
    </row>
    <row r="149" spans="2:36" ht="30" customHeight="1">
      <c r="B149" s="89"/>
      <c r="D149" s="2" t="s">
        <v>8</v>
      </c>
      <c r="L149" s="364"/>
      <c r="M149" s="364"/>
      <c r="N149" s="364"/>
      <c r="O149" s="364"/>
      <c r="P149" s="364"/>
      <c r="Q149" s="364"/>
      <c r="R149" s="364"/>
      <c r="S149" s="364"/>
      <c r="T149" s="364"/>
      <c r="U149" s="364"/>
      <c r="V149" s="364"/>
      <c r="W149" s="364"/>
      <c r="X149" s="364"/>
      <c r="Y149" s="364"/>
      <c r="Z149" s="364"/>
      <c r="AA149" s="364"/>
      <c r="AB149" s="364"/>
      <c r="AC149" s="364"/>
      <c r="AD149" s="364"/>
      <c r="AE149" s="364"/>
      <c r="AF149" s="364"/>
      <c r="AG149" s="364"/>
      <c r="AH149" s="364"/>
      <c r="AJ149" s="90"/>
    </row>
    <row r="150" spans="2:36" ht="30" customHeight="1">
      <c r="B150" s="89"/>
      <c r="D150" s="2" t="s">
        <v>534</v>
      </c>
      <c r="L150" s="364"/>
      <c r="M150" s="364"/>
      <c r="N150" s="364"/>
      <c r="O150" s="364"/>
      <c r="P150" s="364"/>
      <c r="Q150" s="364"/>
      <c r="R150" s="364"/>
      <c r="S150" s="364"/>
      <c r="T150" s="364"/>
      <c r="U150" s="364"/>
      <c r="V150" s="364"/>
      <c r="W150" s="364"/>
      <c r="X150" s="364"/>
      <c r="Y150" s="364"/>
      <c r="Z150" s="364"/>
      <c r="AA150" s="364"/>
      <c r="AB150" s="364"/>
      <c r="AC150" s="364"/>
      <c r="AD150" s="364"/>
      <c r="AE150" s="364"/>
      <c r="AF150" s="364"/>
      <c r="AG150" s="364"/>
      <c r="AH150" s="364"/>
      <c r="AJ150" s="90"/>
    </row>
    <row r="151" spans="2:36" ht="30" customHeight="1">
      <c r="B151" s="89"/>
      <c r="D151" s="2" t="s">
        <v>423</v>
      </c>
      <c r="L151" s="54"/>
      <c r="M151" s="54"/>
      <c r="N151" s="686"/>
      <c r="O151" s="686"/>
      <c r="P151" s="686"/>
      <c r="Q151" s="686"/>
      <c r="R151" s="686"/>
      <c r="S151" s="686"/>
      <c r="T151" s="686"/>
      <c r="U151" s="686"/>
      <c r="V151" s="686"/>
      <c r="W151" s="686"/>
      <c r="X151" s="686"/>
      <c r="Y151" s="686"/>
      <c r="Z151" s="686"/>
      <c r="AA151" s="686"/>
      <c r="AB151" s="686"/>
      <c r="AC151" s="686"/>
      <c r="AD151" s="686"/>
      <c r="AE151" s="686"/>
      <c r="AF151" s="686"/>
      <c r="AG151" s="686"/>
      <c r="AH151" s="686"/>
      <c r="AJ151" s="90"/>
    </row>
    <row r="152" spans="2:36" ht="15" customHeight="1">
      <c r="B152" s="89"/>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J152" s="90"/>
    </row>
    <row r="153" spans="2:36" ht="15" customHeight="1">
      <c r="B153" s="89"/>
      <c r="AJ153" s="90"/>
    </row>
    <row r="154" spans="2:36" ht="30" customHeight="1">
      <c r="B154" s="89"/>
      <c r="C154" s="2" t="s">
        <v>31</v>
      </c>
      <c r="AJ154" s="90"/>
    </row>
    <row r="155" spans="2:36" ht="30" customHeight="1">
      <c r="B155" s="89"/>
      <c r="D155" s="2" t="s">
        <v>109</v>
      </c>
      <c r="L155" s="303" t="str">
        <f>IF($D$3="□",IF(確認申請書!L177="","",確認申請書!L177),IF(計画変更!AZ177="","",計画変更!AZ177))</f>
        <v/>
      </c>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J155" s="90"/>
    </row>
    <row r="156" spans="2:36" ht="30" customHeight="1">
      <c r="B156" s="89"/>
      <c r="D156" s="2" t="s">
        <v>234</v>
      </c>
      <c r="L156" s="317" t="s">
        <v>391</v>
      </c>
      <c r="M156" s="317"/>
      <c r="N156" s="317"/>
      <c r="O156" s="317"/>
      <c r="P156" s="317"/>
      <c r="Q156" s="383" t="str">
        <f>IF($D$3="□",IF(確認申請書!Q178="","",確認申請書!Q178),IF(計画変更!BE178="","",計画変更!BE178))</f>
        <v/>
      </c>
      <c r="R156" s="383" t="str">
        <f>IF($D$3="□",IF(確認申請書!R178="","",確認申請書!R178),IF(計画変更!BF178="","",計画変更!BF178))</f>
        <v/>
      </c>
      <c r="S156" s="383" t="str">
        <f>IF($D$3="□",IF(確認申請書!S178="","",確認申請書!S178),IF(計画変更!BG178="","",計画変更!BG178))</f>
        <v/>
      </c>
      <c r="T156" s="383" t="str">
        <f>IF($D$3="□",IF(確認申請書!T178="","",確認申請書!T178),IF(計画変更!BH178="","",計画変更!BH178))</f>
        <v/>
      </c>
      <c r="U156" s="55" t="s">
        <v>390</v>
      </c>
      <c r="V156" s="55"/>
      <c r="W156" s="53" t="s">
        <v>389</v>
      </c>
      <c r="X156" s="383" t="str">
        <f>IF($D$3="□",IF(確認申請書!X178="","",確認申請書!X178),IF(計画変更!BL178="","",計画変更!BL178))</f>
        <v/>
      </c>
      <c r="Y156" s="383" t="str">
        <f>IF($D$3="□",IF(確認申請書!Y178="","",確認申請書!Y178),IF(計画変更!BM178="","",計画変更!BM178))</f>
        <v/>
      </c>
      <c r="Z156" s="67" t="s">
        <v>388</v>
      </c>
      <c r="AA156" s="383" t="str">
        <f>IF($D$3="□",IF(確認申請書!AA178="","",確認申請書!AA178),IF(計画変更!BO178="","",計画変更!BO178))</f>
        <v/>
      </c>
      <c r="AB156" s="383" t="str">
        <f>IF($D$3="□",IF(確認申請書!AB178="","",確認申請書!AB178),IF(計画変更!BP178="","",計画変更!BP178))</f>
        <v/>
      </c>
      <c r="AC156" s="55" t="s">
        <v>182</v>
      </c>
      <c r="AD156" s="383" t="str">
        <f>IF($D$3="□",IF(確認申請書!AD178="","",確認申請書!AD178),IF(計画変更!BR178="","",計画変更!BR178))</f>
        <v/>
      </c>
      <c r="AE156" s="383" t="str">
        <f>IF($D$3="□",IF(確認申請書!AE178="","",確認申請書!AE178),IF(計画変更!BS178="","",計画変更!BS178))</f>
        <v/>
      </c>
      <c r="AF156" s="383" t="str">
        <f>IF($D$3="□",IF(確認申請書!AF178="","",確認申請書!AF178),IF(計画変更!BT178="","",計画変更!BT178))</f>
        <v/>
      </c>
      <c r="AG156" s="383" t="str">
        <f>IF($D$3="□",IF(確認申請書!AG178="","",確認申請書!AG178),IF(計画変更!BU178="","",計画変更!BU178))</f>
        <v/>
      </c>
      <c r="AH156" s="55" t="s">
        <v>235</v>
      </c>
      <c r="AJ156" s="90"/>
    </row>
    <row r="157" spans="2:36" ht="30" customHeight="1">
      <c r="B157" s="89"/>
      <c r="L157" s="303" t="str">
        <f>IF($D$3="□",IF(確認申請書!L179="","",確認申請書!L179),IF(計画変更!AZ179="","",計画変更!AZ179))</f>
        <v/>
      </c>
      <c r="M157" s="303"/>
      <c r="N157" s="303"/>
      <c r="O157" s="303"/>
      <c r="P157" s="303"/>
      <c r="Q157" s="303"/>
      <c r="R157" s="303"/>
      <c r="S157" s="303"/>
      <c r="T157" s="303"/>
      <c r="U157" s="303"/>
      <c r="V157" s="303"/>
      <c r="W157" s="303"/>
      <c r="X157" s="303"/>
      <c r="Y157" s="303"/>
      <c r="Z157" s="303"/>
      <c r="AA157" s="303"/>
      <c r="AB157" s="303"/>
      <c r="AC157" s="303"/>
      <c r="AD157" s="303"/>
      <c r="AE157" s="303"/>
      <c r="AF157" s="303"/>
      <c r="AG157" s="303"/>
      <c r="AH157" s="303"/>
      <c r="AJ157" s="90"/>
    </row>
    <row r="158" spans="2:36" ht="30" customHeight="1">
      <c r="B158" s="89"/>
      <c r="D158" s="2" t="s">
        <v>236</v>
      </c>
      <c r="L158" s="390" t="str">
        <f>IF($D$3="□",IF(確認申請書!L180="","",確認申請書!L180),IF(計画変更!AZ180="","",計画変更!AZ180))</f>
        <v/>
      </c>
      <c r="M158" s="390"/>
      <c r="N158" s="390"/>
      <c r="O158" s="390"/>
      <c r="P158" s="390"/>
      <c r="Q158" s="390"/>
      <c r="R158" s="390"/>
      <c r="S158" s="390"/>
      <c r="T158" s="390"/>
      <c r="U158" s="390"/>
      <c r="V158" s="390"/>
      <c r="W158" s="390"/>
      <c r="X158" s="390"/>
      <c r="Y158" s="390"/>
      <c r="Z158" s="390"/>
      <c r="AA158" s="390"/>
      <c r="AB158" s="390"/>
      <c r="AC158" s="390"/>
      <c r="AD158" s="390"/>
      <c r="AE158" s="390"/>
      <c r="AF158" s="390"/>
      <c r="AG158" s="390"/>
      <c r="AH158" s="390"/>
      <c r="AJ158" s="90"/>
    </row>
    <row r="159" spans="2:36" ht="30" customHeight="1">
      <c r="B159" s="89"/>
      <c r="D159" s="2" t="s">
        <v>237</v>
      </c>
      <c r="L159" s="393" t="str">
        <f>IF($D$3="□",IF(確認申請書!L181="","",確認申請書!L181),IF(計画変更!AZ181="","",計画変更!AZ181))</f>
        <v/>
      </c>
      <c r="M159" s="393"/>
      <c r="N159" s="393"/>
      <c r="O159" s="393"/>
      <c r="P159" s="393"/>
      <c r="Q159" s="393"/>
      <c r="R159" s="393"/>
      <c r="S159" s="393"/>
      <c r="T159" s="393"/>
      <c r="U159" s="393"/>
      <c r="V159" s="393"/>
      <c r="W159" s="393"/>
      <c r="X159" s="393"/>
      <c r="Y159" s="393"/>
      <c r="Z159" s="393"/>
      <c r="AA159" s="393"/>
      <c r="AB159" s="393"/>
      <c r="AC159" s="393"/>
      <c r="AD159" s="393"/>
      <c r="AE159" s="393"/>
      <c r="AF159" s="393"/>
      <c r="AG159" s="393"/>
      <c r="AH159" s="393"/>
      <c r="AJ159" s="90"/>
    </row>
    <row r="160" spans="2:36" ht="30" customHeight="1">
      <c r="B160" s="89"/>
      <c r="D160" s="2" t="s">
        <v>238</v>
      </c>
      <c r="L160" s="403" t="str">
        <f>IF($D$3="□",IF(確認申請書!L182="","",確認申請書!L182),IF(計画変更!AZ182="","",計画変更!AZ182))</f>
        <v/>
      </c>
      <c r="M160" s="403"/>
      <c r="N160" s="403"/>
      <c r="O160" s="403"/>
      <c r="P160" s="403"/>
      <c r="Q160" s="403"/>
      <c r="R160" s="403"/>
      <c r="S160" s="403"/>
      <c r="T160" s="403"/>
      <c r="U160" s="403"/>
      <c r="V160" s="403"/>
      <c r="W160" s="403"/>
      <c r="X160" s="403"/>
      <c r="Y160" s="403"/>
      <c r="Z160" s="403"/>
      <c r="AA160" s="403"/>
      <c r="AB160" s="403"/>
      <c r="AC160" s="403"/>
      <c r="AD160" s="403"/>
      <c r="AE160" s="403"/>
      <c r="AF160" s="403"/>
      <c r="AG160" s="403"/>
      <c r="AH160" s="403"/>
      <c r="AJ160" s="90"/>
    </row>
    <row r="161" spans="1:38" ht="15" customHeight="1">
      <c r="B161" s="89"/>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J161" s="90"/>
    </row>
    <row r="162" spans="1:38" ht="15" customHeight="1">
      <c r="B162" s="89"/>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J162" s="90"/>
    </row>
    <row r="163" spans="1:38" ht="30" customHeight="1">
      <c r="B163" s="89"/>
      <c r="C163" s="2" t="s">
        <v>110</v>
      </c>
      <c r="AJ163" s="90"/>
    </row>
    <row r="164" spans="1:38" ht="30" customHeight="1">
      <c r="B164" s="89"/>
      <c r="D164" s="687" t="str">
        <f>IF($D$3="□",IF(確認申請書!D199="","",確認申請書!D199),IF(計画変更!AR199="","",計画変更!AR199))</f>
        <v/>
      </c>
      <c r="E164" s="687" t="str">
        <f>IF($D$3="□",IF(確認申請書!E199="","",確認申請書!E199),IF(計画変更!AS199="","",計画変更!AS199))</f>
        <v/>
      </c>
      <c r="F164" s="687" t="str">
        <f>IF($D$3="□",IF(確認申請書!F199="","",確認申請書!F199),IF(計画変更!AT199="","",計画変更!AT199))</f>
        <v/>
      </c>
      <c r="G164" s="687" t="str">
        <f>IF($D$3="□",IF(確認申請書!G199="","",確認申請書!G199),IF(計画変更!AU199="","",計画変更!AU199))</f>
        <v/>
      </c>
      <c r="H164" s="687" t="str">
        <f>IF($D$3="□",IF(確認申請書!H199="","",確認申請書!H199),IF(計画変更!AV199="","",計画変更!AV199))</f>
        <v/>
      </c>
      <c r="I164" s="687" t="str">
        <f>IF($D$3="□",IF(確認申請書!I199="","",確認申請書!I199),IF(計画変更!AW199="","",計画変更!AW199))</f>
        <v/>
      </c>
      <c r="J164" s="687" t="str">
        <f>IF($D$3="□",IF(確認申請書!J199="","",確認申請書!J199),IF(計画変更!AX199="","",計画変更!AX199))</f>
        <v/>
      </c>
      <c r="K164" s="687" t="str">
        <f>IF($D$3="□",IF(確認申請書!K199="","",確認申請書!K199),IF(計画変更!AY199="","",計画変更!AY199))</f>
        <v/>
      </c>
      <c r="L164" s="687" t="str">
        <f>IF($D$3="□",IF(確認申請書!L199="","",確認申請書!L199),IF(計画変更!AZ199="","",計画変更!AZ199))</f>
        <v/>
      </c>
      <c r="M164" s="687" t="str">
        <f>IF($D$3="□",IF(確認申請書!M199="","",確認申請書!M199),IF(計画変更!BA199="","",計画変更!BA199))</f>
        <v/>
      </c>
      <c r="N164" s="687" t="str">
        <f>IF($D$3="□",IF(確認申請書!N199="","",確認申請書!N199),IF(計画変更!BB199="","",計画変更!BB199))</f>
        <v/>
      </c>
      <c r="O164" s="687" t="str">
        <f>IF($D$3="□",IF(確認申請書!O199="","",確認申請書!O199),IF(計画変更!BC199="","",計画変更!BC199))</f>
        <v/>
      </c>
      <c r="P164" s="687" t="str">
        <f>IF($D$3="□",IF(確認申請書!P199="","",確認申請書!P199),IF(計画変更!BD199="","",計画変更!BD199))</f>
        <v/>
      </c>
      <c r="Q164" s="687" t="str">
        <f>IF($D$3="□",IF(確認申請書!Q199="","",確認申請書!Q199),IF(計画変更!BE199="","",計画変更!BE199))</f>
        <v/>
      </c>
      <c r="R164" s="687" t="str">
        <f>IF($D$3="□",IF(確認申請書!R199="","",確認申請書!R199),IF(計画変更!BF199="","",計画変更!BF199))</f>
        <v/>
      </c>
      <c r="S164" s="687" t="str">
        <f>IF($D$3="□",IF(確認申請書!S199="","",確認申請書!S199),IF(計画変更!BG199="","",計画変更!BG199))</f>
        <v/>
      </c>
      <c r="T164" s="687" t="str">
        <f>IF($D$3="□",IF(確認申請書!T199="","",確認申請書!T199),IF(計画変更!BH199="","",計画変更!BH199))</f>
        <v/>
      </c>
      <c r="U164" s="687" t="str">
        <f>IF($D$3="□",IF(確認申請書!U199="","",確認申請書!U199),IF(計画変更!BI199="","",計画変更!BI199))</f>
        <v/>
      </c>
      <c r="V164" s="687" t="str">
        <f>IF($D$3="□",IF(確認申請書!V199="","",確認申請書!V199),IF(計画変更!BJ199="","",計画変更!BJ199))</f>
        <v/>
      </c>
      <c r="W164" s="687" t="str">
        <f>IF($D$3="□",IF(確認申請書!W199="","",確認申請書!W199),IF(計画変更!BK199="","",計画変更!BK199))</f>
        <v/>
      </c>
      <c r="X164" s="687" t="str">
        <f>IF($D$3="□",IF(確認申請書!X199="","",確認申請書!X199),IF(計画変更!BL199="","",計画変更!BL199))</f>
        <v/>
      </c>
      <c r="Y164" s="687" t="str">
        <f>IF($D$3="□",IF(確認申請書!Y199="","",確認申請書!Y199),IF(計画変更!BM199="","",計画変更!BM199))</f>
        <v/>
      </c>
      <c r="Z164" s="687" t="str">
        <f>IF($D$3="□",IF(確認申請書!Z199="","",確認申請書!Z199),IF(計画変更!BN199="","",計画変更!BN199))</f>
        <v/>
      </c>
      <c r="AA164" s="687" t="str">
        <f>IF($D$3="□",IF(確認申請書!AA199="","",確認申請書!AA199),IF(計画変更!BO199="","",計画変更!BO199))</f>
        <v/>
      </c>
      <c r="AB164" s="687" t="str">
        <f>IF($D$3="□",IF(確認申請書!AB199="","",確認申請書!AB199),IF(計画変更!BP199="","",計画変更!BP199))</f>
        <v/>
      </c>
      <c r="AC164" s="687" t="str">
        <f>IF($D$3="□",IF(確認申請書!AC199="","",確認申請書!AC199),IF(計画変更!BQ199="","",計画変更!BQ199))</f>
        <v/>
      </c>
      <c r="AD164" s="687" t="str">
        <f>IF($D$3="□",IF(確認申請書!AD199="","",確認申請書!AD199),IF(計画変更!BR199="","",計画変更!BR199))</f>
        <v/>
      </c>
      <c r="AE164" s="687" t="str">
        <f>IF($D$3="□",IF(確認申請書!AE199="","",確認申請書!AE199),IF(計画変更!BS199="","",計画変更!BS199))</f>
        <v/>
      </c>
      <c r="AF164" s="687" t="str">
        <f>IF($D$3="□",IF(確認申請書!AF199="","",確認申請書!AF199),IF(計画変更!BT199="","",計画変更!BT199))</f>
        <v/>
      </c>
      <c r="AG164" s="687" t="str">
        <f>IF($D$3="□",IF(確認申請書!AG199="","",確認申請書!AG199),IF(計画変更!BU199="","",計画変更!BU199))</f>
        <v/>
      </c>
      <c r="AH164" s="687" t="str">
        <f>IF($D$3="□",IF(確認申請書!AH199="","",確認申請書!AH199),IF(計画変更!BV199="","",計画変更!BV199))</f>
        <v/>
      </c>
      <c r="AJ164" s="90"/>
    </row>
    <row r="165" spans="1:38" ht="30" customHeight="1">
      <c r="B165" s="89"/>
      <c r="D165" s="303">
        <f>IF($D$3="□",IF(確認申請書!D200="","",確認申請書!D200),IF(計画変更!AR200="","",計画変更!AR200))</f>
        <v>0</v>
      </c>
      <c r="E165" s="303" t="str">
        <f>IF($D$3="□",IF(確認申請書!E200="","",確認申請書!E200),IF(計画変更!AS200="","",計画変更!AS200))</f>
        <v/>
      </c>
      <c r="F165" s="303" t="str">
        <f>IF($D$3="□",IF(確認申請書!F200="","",確認申請書!F200),IF(計画変更!AT200="","",計画変更!AT200))</f>
        <v/>
      </c>
      <c r="G165" s="303" t="str">
        <f>IF($D$3="□",IF(確認申請書!G200="","",確認申請書!G200),IF(計画変更!AU200="","",計画変更!AU200))</f>
        <v/>
      </c>
      <c r="H165" s="303" t="str">
        <f>IF($D$3="□",IF(確認申請書!H200="","",確認申請書!H200),IF(計画変更!AV200="","",計画変更!AV200))</f>
        <v/>
      </c>
      <c r="I165" s="303" t="str">
        <f>IF($D$3="□",IF(確認申請書!I200="","",確認申請書!I200),IF(計画変更!AW200="","",計画変更!AW200))</f>
        <v/>
      </c>
      <c r="J165" s="303" t="str">
        <f>IF($D$3="□",IF(確認申請書!J200="","",確認申請書!J200),IF(計画変更!AX200="","",計画変更!AX200))</f>
        <v/>
      </c>
      <c r="K165" s="303" t="str">
        <f>IF($D$3="□",IF(確認申請書!K200="","",確認申請書!K200),IF(計画変更!AY200="","",計画変更!AY200))</f>
        <v/>
      </c>
      <c r="L165" s="303" t="str">
        <f>IF($D$3="□",IF(確認申請書!L200="","",確認申請書!L200),IF(計画変更!AZ200="","",計画変更!AZ200))</f>
        <v/>
      </c>
      <c r="M165" s="303" t="str">
        <f>IF($D$3="□",IF(確認申請書!M200="","",確認申請書!M200),IF(計画変更!BA200="","",計画変更!BA200))</f>
        <v/>
      </c>
      <c r="N165" s="303" t="str">
        <f>IF($D$3="□",IF(確認申請書!N200="","",確認申請書!N200),IF(計画変更!BB200="","",計画変更!BB200))</f>
        <v/>
      </c>
      <c r="O165" s="303" t="str">
        <f>IF($D$3="□",IF(確認申請書!O200="","",確認申請書!O200),IF(計画変更!BC200="","",計画変更!BC200))</f>
        <v/>
      </c>
      <c r="P165" s="303" t="str">
        <f>IF($D$3="□",IF(確認申請書!P200="","",確認申請書!P200),IF(計画変更!BD200="","",計画変更!BD200))</f>
        <v/>
      </c>
      <c r="Q165" s="303" t="str">
        <f>IF($D$3="□",IF(確認申請書!Q200="","",確認申請書!Q200),IF(計画変更!BE200="","",計画変更!BE200))</f>
        <v/>
      </c>
      <c r="R165" s="303" t="str">
        <f>IF($D$3="□",IF(確認申請書!R200="","",確認申請書!R200),IF(計画変更!BF200="","",計画変更!BF200))</f>
        <v/>
      </c>
      <c r="S165" s="303" t="str">
        <f>IF($D$3="□",IF(確認申請書!S200="","",確認申請書!S200),IF(計画変更!BG200="","",計画変更!BG200))</f>
        <v/>
      </c>
      <c r="T165" s="303" t="str">
        <f>IF($D$3="□",IF(確認申請書!T200="","",確認申請書!T200),IF(計画変更!BH200="","",計画変更!BH200))</f>
        <v/>
      </c>
      <c r="U165" s="303" t="str">
        <f>IF($D$3="□",IF(確認申請書!U200="","",確認申請書!U200),IF(計画変更!BI200="","",計画変更!BI200))</f>
        <v/>
      </c>
      <c r="V165" s="303" t="str">
        <f>IF($D$3="□",IF(確認申請書!V200="","",確認申請書!V200),IF(計画変更!BJ200="","",計画変更!BJ200))</f>
        <v/>
      </c>
      <c r="W165" s="303" t="str">
        <f>IF($D$3="□",IF(確認申請書!W200="","",確認申請書!W200),IF(計画変更!BK200="","",計画変更!BK200))</f>
        <v/>
      </c>
      <c r="X165" s="303" t="str">
        <f>IF($D$3="□",IF(確認申請書!X200="","",確認申請書!X200),IF(計画変更!BL200="","",計画変更!BL200))</f>
        <v/>
      </c>
      <c r="Y165" s="303" t="str">
        <f>IF($D$3="□",IF(確認申請書!Y200="","",確認申請書!Y200),IF(計画変更!BM200="","",計画変更!BM200))</f>
        <v/>
      </c>
      <c r="Z165" s="303" t="str">
        <f>IF($D$3="□",IF(確認申請書!Z200="","",確認申請書!Z200),IF(計画変更!BN200="","",計画変更!BN200))</f>
        <v/>
      </c>
      <c r="AA165" s="303" t="str">
        <f>IF($D$3="□",IF(確認申請書!AA200="","",確認申請書!AA200),IF(計画変更!BO200="","",計画変更!BO200))</f>
        <v/>
      </c>
      <c r="AB165" s="303" t="str">
        <f>IF($D$3="□",IF(確認申請書!AB200="","",確認申請書!AB200),IF(計画変更!BP200="","",計画変更!BP200))</f>
        <v/>
      </c>
      <c r="AC165" s="303" t="str">
        <f>IF($D$3="□",IF(確認申請書!AC200="","",確認申請書!AC200),IF(計画変更!BQ200="","",計画変更!BQ200))</f>
        <v/>
      </c>
      <c r="AD165" s="303" t="str">
        <f>IF($D$3="□",IF(確認申請書!AD200="","",確認申請書!AD200),IF(計画変更!BR200="","",計画変更!BR200))</f>
        <v/>
      </c>
      <c r="AE165" s="303" t="str">
        <f>IF($D$3="□",IF(確認申請書!AE200="","",確認申請書!AE200),IF(計画変更!BS200="","",計画変更!BS200))</f>
        <v/>
      </c>
      <c r="AF165" s="303" t="str">
        <f>IF($D$3="□",IF(確認申請書!AF200="","",確認申請書!AF200),IF(計画変更!BT200="","",計画変更!BT200))</f>
        <v/>
      </c>
      <c r="AG165" s="303" t="str">
        <f>IF($D$3="□",IF(確認申請書!AG200="","",確認申請書!AG200),IF(計画変更!BU200="","",計画変更!BU200))</f>
        <v/>
      </c>
      <c r="AH165" s="303" t="str">
        <f>IF($D$3="□",IF(確認申請書!AH200="","",確認申請書!AH200),IF(計画変更!BV200="","",計画変更!BV200))</f>
        <v/>
      </c>
      <c r="AJ165" s="90"/>
    </row>
    <row r="166" spans="1:38" ht="15" customHeight="1">
      <c r="B166" s="89"/>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J166" s="90"/>
    </row>
    <row r="167" spans="1:38" ht="15" customHeight="1">
      <c r="B167" s="89"/>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J167" s="90"/>
    </row>
    <row r="168" spans="1:38" ht="30" customHeight="1">
      <c r="B168" s="89"/>
      <c r="AJ168" s="90"/>
    </row>
    <row r="169" spans="1:38" ht="30" customHeight="1">
      <c r="B169" s="89"/>
      <c r="S169" s="1"/>
      <c r="AJ169" s="90"/>
    </row>
    <row r="170" spans="1:38" ht="7.5" customHeight="1">
      <c r="B170" s="89"/>
      <c r="C170" s="90"/>
      <c r="D170" s="90"/>
      <c r="E170" s="90"/>
      <c r="F170" s="90"/>
      <c r="G170" s="90"/>
      <c r="H170" s="90"/>
      <c r="I170" s="90"/>
      <c r="J170" s="90"/>
      <c r="K170" s="90"/>
      <c r="L170" s="90"/>
      <c r="M170" s="90"/>
      <c r="N170" s="90"/>
      <c r="O170" s="90"/>
      <c r="P170" s="90"/>
      <c r="Q170" s="90"/>
      <c r="R170" s="90"/>
      <c r="S170" s="96"/>
      <c r="T170" s="90"/>
      <c r="U170" s="90"/>
      <c r="V170" s="90"/>
      <c r="W170" s="90"/>
      <c r="X170" s="90"/>
      <c r="Y170" s="90"/>
      <c r="Z170" s="90"/>
      <c r="AA170" s="90"/>
      <c r="AB170" s="90"/>
      <c r="AC170" s="90"/>
      <c r="AD170" s="90"/>
      <c r="AE170" s="90"/>
      <c r="AF170" s="90"/>
      <c r="AG170" s="90"/>
      <c r="AH170" s="90"/>
      <c r="AI170" s="90"/>
      <c r="AJ170" s="90"/>
    </row>
    <row r="171" spans="1:38" s="4" customFormat="1" ht="30" customHeight="1">
      <c r="A171" s="147"/>
      <c r="B171" s="138"/>
      <c r="D171" s="1"/>
      <c r="E171" s="1"/>
      <c r="F171" s="1"/>
      <c r="G171" s="1"/>
      <c r="H171" s="1"/>
      <c r="I171" s="1"/>
      <c r="J171" s="1"/>
      <c r="K171" s="1"/>
      <c r="L171" s="1"/>
      <c r="M171" s="1"/>
      <c r="N171" s="1"/>
      <c r="O171" s="1"/>
      <c r="P171" s="1"/>
      <c r="Q171" s="1"/>
      <c r="R171" s="1"/>
      <c r="S171" s="1" t="s">
        <v>95</v>
      </c>
      <c r="T171" s="1"/>
      <c r="U171" s="1"/>
      <c r="V171" s="1"/>
      <c r="W171" s="1"/>
      <c r="X171" s="1"/>
      <c r="Y171" s="1"/>
      <c r="Z171" s="1"/>
      <c r="AA171" s="1"/>
      <c r="AB171" s="1"/>
      <c r="AC171" s="1"/>
      <c r="AD171" s="1"/>
      <c r="AE171" s="1"/>
      <c r="AF171" s="1"/>
      <c r="AG171" s="1"/>
      <c r="AH171" s="1"/>
      <c r="AJ171" s="97"/>
      <c r="AL171" s="4" t="s">
        <v>427</v>
      </c>
    </row>
    <row r="172" spans="1:38" s="4" customFormat="1" ht="30" customHeight="1">
      <c r="A172" s="148"/>
      <c r="B172" s="138"/>
      <c r="C172" s="2" t="s">
        <v>125</v>
      </c>
      <c r="AJ172" s="97"/>
    </row>
    <row r="173" spans="1:38" ht="15" customHeight="1">
      <c r="B173" s="89"/>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J173" s="90"/>
    </row>
    <row r="174" spans="1:38" ht="15" customHeight="1">
      <c r="B174" s="89"/>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J174" s="90"/>
    </row>
    <row r="175" spans="1:38" s="4" customFormat="1" ht="30" customHeight="1">
      <c r="A175" s="43"/>
      <c r="B175" s="93"/>
      <c r="C175" s="4" t="s">
        <v>129</v>
      </c>
      <c r="AJ175" s="97"/>
    </row>
    <row r="176" spans="1:38" s="4" customFormat="1" ht="30" customHeight="1">
      <c r="A176" s="43"/>
      <c r="B176" s="93"/>
      <c r="D176" s="4" t="s">
        <v>339</v>
      </c>
      <c r="J176" s="303">
        <f>IF($D$3="□",IF(確認申請書!H208="","",確認申請書!H208),IF(計画変更!AV208="","",計画変更!AV208))</f>
        <v>0</v>
      </c>
      <c r="K176" s="303"/>
      <c r="L176" s="303"/>
      <c r="M176" s="303"/>
      <c r="N176" s="303"/>
      <c r="O176" s="303"/>
      <c r="P176" s="303"/>
      <c r="Q176" s="303"/>
      <c r="R176" s="303"/>
      <c r="S176" s="303"/>
      <c r="T176" s="303"/>
      <c r="U176" s="303"/>
      <c r="V176" s="303"/>
      <c r="W176" s="303"/>
      <c r="X176" s="303"/>
      <c r="Y176" s="303"/>
      <c r="Z176" s="303"/>
      <c r="AA176" s="303"/>
      <c r="AB176" s="303"/>
      <c r="AC176" s="303"/>
      <c r="AD176" s="303"/>
      <c r="AE176" s="303"/>
      <c r="AF176" s="303"/>
      <c r="AG176" s="303"/>
      <c r="AH176" s="303"/>
      <c r="AJ176" s="97"/>
    </row>
    <row r="177" spans="1:36" s="4" customFormat="1" ht="30" customHeight="1">
      <c r="A177" s="43"/>
      <c r="B177" s="93"/>
      <c r="D177" s="4" t="s">
        <v>340</v>
      </c>
      <c r="J177" s="535" t="str">
        <f>IF($D$3="□",IF(確認申請書!H211="","",確認申請書!H211),IF(計画変更!I211="","",計画変更!I211))</f>
        <v/>
      </c>
      <c r="K177" s="535"/>
      <c r="L177" s="535"/>
      <c r="M177" s="535"/>
      <c r="N177" s="535"/>
      <c r="O177" s="535"/>
      <c r="P177" s="535"/>
      <c r="Q177" s="535"/>
      <c r="R177" s="535"/>
      <c r="S177" s="535"/>
      <c r="T177" s="535"/>
      <c r="U177" s="535"/>
      <c r="V177" s="535"/>
      <c r="W177" s="535"/>
      <c r="X177" s="535"/>
      <c r="Y177" s="535"/>
      <c r="Z177" s="535"/>
      <c r="AA177" s="535"/>
      <c r="AB177" s="535"/>
      <c r="AC177" s="535"/>
      <c r="AD177" s="535"/>
      <c r="AE177" s="535"/>
      <c r="AF177" s="535"/>
      <c r="AG177" s="535"/>
      <c r="AH177" s="535"/>
      <c r="AJ177" s="97"/>
    </row>
    <row r="178" spans="1:36" ht="15" customHeight="1">
      <c r="B178" s="89"/>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J178" s="90"/>
    </row>
    <row r="179" spans="1:36" ht="15" customHeight="1">
      <c r="B179" s="89"/>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J179" s="90"/>
    </row>
    <row r="180" spans="1:36" s="4" customFormat="1" ht="30" customHeight="1">
      <c r="A180" s="43"/>
      <c r="B180" s="93"/>
      <c r="C180" s="4" t="s">
        <v>130</v>
      </c>
      <c r="AJ180" s="97"/>
    </row>
    <row r="181" spans="1:36" s="4" customFormat="1" ht="30" customHeight="1">
      <c r="A181" s="43"/>
      <c r="B181" s="93"/>
      <c r="D181" s="4" t="s">
        <v>341</v>
      </c>
      <c r="Z181" s="4" t="s">
        <v>134</v>
      </c>
      <c r="AA181" s="384" t="str">
        <f>IF($D$3="□",IF(確認申請書!Z401="","",確認申請書!Z401),IF(計画変更!BE420="","",計画変更!BE420))</f>
        <v/>
      </c>
      <c r="AB181" s="384"/>
      <c r="AC181" s="384"/>
      <c r="AD181" s="384"/>
      <c r="AE181" s="384"/>
      <c r="AF181" s="384"/>
      <c r="AG181" s="4" t="s">
        <v>106</v>
      </c>
      <c r="AJ181" s="97"/>
    </row>
    <row r="182" spans="1:36" s="4" customFormat="1" ht="30" customHeight="1">
      <c r="A182" s="43"/>
      <c r="B182" s="93"/>
      <c r="D182" s="4" t="s">
        <v>342</v>
      </c>
      <c r="K182" s="4" t="str">
        <f>IF($D$3="□",確認申請書!D254,計画変更!AR254)</f>
        <v>□</v>
      </c>
      <c r="L182" s="4" t="s">
        <v>44</v>
      </c>
      <c r="O182" s="4" t="str">
        <f>IF($D$3="□",確認申請書!G254,計画変更!AU254)</f>
        <v>□</v>
      </c>
      <c r="P182" s="4" t="s">
        <v>45</v>
      </c>
      <c r="S182" s="4" t="str">
        <f>IF($D$3="□",確認申請書!J254,計画変更!AX254)</f>
        <v>□</v>
      </c>
      <c r="T182" s="4" t="s">
        <v>46</v>
      </c>
      <c r="W182" s="4" t="str">
        <f>IF($D$3="□",確認申請書!M254,計画変更!BA254)</f>
        <v>□</v>
      </c>
      <c r="X182" s="4" t="s">
        <v>183</v>
      </c>
      <c r="AJ182" s="97"/>
    </row>
    <row r="183" spans="1:36" s="4" customFormat="1" ht="30" customHeight="1">
      <c r="A183" s="43"/>
      <c r="B183" s="93"/>
      <c r="K183" s="4" t="str">
        <f>IF($D$3="□",確認申請書!U254,計画変更!BI254)</f>
        <v>□</v>
      </c>
      <c r="L183" s="4" t="s">
        <v>49</v>
      </c>
      <c r="S183" s="4" t="str">
        <f>IF($D$3="□",確認申請書!AA254,計画変更!BO254)</f>
        <v>□</v>
      </c>
      <c r="T183" s="4" t="s">
        <v>50</v>
      </c>
      <c r="AA183" s="4" t="s">
        <v>343</v>
      </c>
      <c r="AB183" s="4" t="s">
        <v>133</v>
      </c>
      <c r="AJ183" s="97"/>
    </row>
    <row r="184" spans="1:36" s="4" customFormat="1" ht="30" customHeight="1">
      <c r="A184" s="43"/>
      <c r="B184" s="93"/>
      <c r="D184" s="46" t="s">
        <v>135</v>
      </c>
      <c r="Y184" s="324"/>
      <c r="Z184" s="324"/>
      <c r="AA184" s="324"/>
      <c r="AB184" s="324"/>
      <c r="AC184" s="324"/>
      <c r="AD184" s="324"/>
      <c r="AE184" s="324"/>
      <c r="AF184" s="324"/>
      <c r="AG184" s="324"/>
      <c r="AH184" s="324"/>
      <c r="AJ184" s="97"/>
    </row>
    <row r="185" spans="1:36" ht="15" customHeight="1">
      <c r="B185" s="89"/>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J185" s="90"/>
    </row>
    <row r="186" spans="1:36" ht="15" customHeight="1">
      <c r="B186" s="89"/>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J186" s="90"/>
    </row>
    <row r="187" spans="1:36" s="4" customFormat="1" ht="30" customHeight="1">
      <c r="A187" s="43"/>
      <c r="B187" s="93"/>
      <c r="C187" s="4" t="s">
        <v>344</v>
      </c>
      <c r="N187" s="4" t="s">
        <v>134</v>
      </c>
      <c r="O187" s="540" t="s">
        <v>314</v>
      </c>
      <c r="P187" s="540"/>
      <c r="Q187" s="684" t="str">
        <f>IF(O53="","",O53)</f>
        <v/>
      </c>
      <c r="R187" s="684"/>
      <c r="S187" s="2" t="s">
        <v>315</v>
      </c>
      <c r="T187" s="685" t="str">
        <f>IF(R53="","",R53)</f>
        <v/>
      </c>
      <c r="U187" s="685"/>
      <c r="V187" s="685"/>
      <c r="W187" s="685"/>
      <c r="X187" s="4" t="s">
        <v>106</v>
      </c>
      <c r="AJ187" s="97"/>
    </row>
    <row r="188" spans="1:36" ht="15" customHeight="1">
      <c r="B188" s="89"/>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J188" s="90"/>
    </row>
    <row r="189" spans="1:36" ht="15" customHeight="1">
      <c r="B189" s="89"/>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J189" s="90"/>
    </row>
    <row r="190" spans="1:36" s="4" customFormat="1" ht="30" customHeight="1">
      <c r="A190" s="43"/>
      <c r="B190" s="93"/>
      <c r="C190" s="4" t="s">
        <v>345</v>
      </c>
      <c r="M190" s="542" t="s">
        <v>605</v>
      </c>
      <c r="N190" s="542"/>
      <c r="O190" s="542"/>
      <c r="P190" s="384">
        <f>N55</f>
        <v>0</v>
      </c>
      <c r="Q190" s="384"/>
      <c r="R190" s="4" t="s">
        <v>103</v>
      </c>
      <c r="S190" s="384">
        <f>Q55</f>
        <v>0</v>
      </c>
      <c r="T190" s="384"/>
      <c r="U190" s="4" t="s">
        <v>104</v>
      </c>
      <c r="V190" s="384">
        <f>T55</f>
        <v>0</v>
      </c>
      <c r="W190" s="384"/>
      <c r="X190" s="4" t="s">
        <v>105</v>
      </c>
      <c r="AJ190" s="97"/>
    </row>
    <row r="191" spans="1:36" ht="15" customHeight="1">
      <c r="B191" s="89"/>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J191" s="90"/>
    </row>
    <row r="192" spans="1:36" ht="15" customHeight="1">
      <c r="B192" s="89"/>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J192" s="90"/>
    </row>
    <row r="193" spans="1:36" s="4" customFormat="1" ht="30" customHeight="1">
      <c r="A193" s="43"/>
      <c r="B193" s="93"/>
      <c r="C193" s="4" t="s">
        <v>131</v>
      </c>
      <c r="K193" s="302" t="s">
        <v>529</v>
      </c>
      <c r="L193" s="302"/>
      <c r="M193" s="302"/>
      <c r="N193" s="302"/>
      <c r="O193" s="302"/>
      <c r="P193" s="302"/>
      <c r="Q193" s="302"/>
      <c r="R193" s="302"/>
      <c r="S193" s="302"/>
      <c r="T193" s="302"/>
      <c r="U193" s="302"/>
      <c r="V193" s="302"/>
      <c r="W193" s="302"/>
      <c r="X193" s="302"/>
      <c r="Y193" s="302"/>
      <c r="Z193" s="302"/>
      <c r="AA193" s="302"/>
      <c r="AB193" s="304"/>
      <c r="AC193" s="304"/>
      <c r="AD193" s="304"/>
      <c r="AE193" s="304"/>
      <c r="AF193" s="304"/>
      <c r="AG193" s="304"/>
      <c r="AH193" s="304"/>
      <c r="AJ193" s="97"/>
    </row>
    <row r="194" spans="1:36" ht="15" customHeight="1">
      <c r="B194" s="89"/>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J194" s="90"/>
    </row>
    <row r="195" spans="1:36" ht="15" customHeight="1">
      <c r="B195" s="89"/>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J195" s="90"/>
    </row>
    <row r="196" spans="1:36" s="4" customFormat="1" ht="30" customHeight="1">
      <c r="A196" s="43"/>
      <c r="B196" s="93"/>
      <c r="C196" s="4" t="s">
        <v>132</v>
      </c>
      <c r="M196" s="542" t="s">
        <v>605</v>
      </c>
      <c r="N196" s="542"/>
      <c r="O196" s="542"/>
      <c r="P196" s="324"/>
      <c r="Q196" s="324"/>
      <c r="R196" s="4" t="s">
        <v>103</v>
      </c>
      <c r="S196" s="324"/>
      <c r="T196" s="324"/>
      <c r="U196" s="4" t="s">
        <v>104</v>
      </c>
      <c r="V196" s="324"/>
      <c r="W196" s="324"/>
      <c r="X196" s="4" t="s">
        <v>105</v>
      </c>
      <c r="AJ196" s="97"/>
    </row>
    <row r="197" spans="1:36" ht="15" customHeight="1">
      <c r="B197" s="89"/>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J197" s="90"/>
    </row>
    <row r="198" spans="1:36" ht="15" customHeight="1">
      <c r="B198" s="89"/>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J198" s="90"/>
    </row>
    <row r="199" spans="1:36" s="4" customFormat="1" ht="30" customHeight="1">
      <c r="A199" s="43"/>
      <c r="B199" s="93"/>
      <c r="C199" s="4" t="s">
        <v>408</v>
      </c>
      <c r="O199" s="5" t="s">
        <v>605</v>
      </c>
      <c r="P199" s="324"/>
      <c r="Q199" s="324"/>
      <c r="R199" s="4" t="s">
        <v>103</v>
      </c>
      <c r="S199" s="324"/>
      <c r="T199" s="324"/>
      <c r="U199" s="4" t="s">
        <v>104</v>
      </c>
      <c r="V199" s="324"/>
      <c r="W199" s="324"/>
      <c r="X199" s="4" t="s">
        <v>105</v>
      </c>
      <c r="AJ199" s="97"/>
    </row>
    <row r="200" spans="1:36" ht="15" customHeight="1">
      <c r="B200" s="89"/>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J200" s="90"/>
    </row>
    <row r="201" spans="1:36" ht="15" customHeight="1">
      <c r="B201" s="89"/>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J201" s="90"/>
    </row>
    <row r="202" spans="1:36" s="4" customFormat="1" ht="30" customHeight="1">
      <c r="A202" s="43"/>
      <c r="B202" s="93"/>
      <c r="C202" s="4" t="s">
        <v>199</v>
      </c>
      <c r="AJ202" s="97"/>
    </row>
    <row r="203" spans="1:36" s="4" customFormat="1" ht="30" customHeight="1">
      <c r="A203" s="43"/>
      <c r="B203" s="93"/>
      <c r="D203" s="2" t="s">
        <v>346</v>
      </c>
      <c r="E203" s="2"/>
      <c r="N203" s="50"/>
      <c r="O203" s="50"/>
      <c r="P203" s="683"/>
      <c r="Q203" s="683"/>
      <c r="R203" s="683"/>
      <c r="S203" s="683"/>
      <c r="T203" s="683"/>
      <c r="U203" s="683"/>
      <c r="V203" s="683"/>
      <c r="W203" s="683"/>
      <c r="X203" s="683"/>
      <c r="Y203" s="683"/>
      <c r="Z203" s="683"/>
      <c r="AA203" s="683"/>
      <c r="AB203" s="683"/>
      <c r="AC203" s="683"/>
      <c r="AD203" s="683"/>
      <c r="AE203" s="683"/>
      <c r="AF203" s="683"/>
      <c r="AG203" s="683"/>
      <c r="AH203" s="683"/>
      <c r="AJ203" s="97"/>
    </row>
    <row r="204" spans="1:36" s="4" customFormat="1" ht="30" customHeight="1">
      <c r="A204" s="43"/>
      <c r="B204" s="93"/>
      <c r="D204" s="2" t="s">
        <v>653</v>
      </c>
      <c r="E204" s="2"/>
      <c r="N204" s="50"/>
      <c r="O204" s="50"/>
      <c r="P204" s="29"/>
      <c r="Q204" s="542" t="s">
        <v>654</v>
      </c>
      <c r="R204" s="542"/>
      <c r="S204" s="324"/>
      <c r="T204" s="324"/>
      <c r="U204" s="4" t="s">
        <v>103</v>
      </c>
      <c r="V204" s="324"/>
      <c r="W204" s="324"/>
      <c r="X204" s="4" t="s">
        <v>104</v>
      </c>
      <c r="Y204" s="324"/>
      <c r="Z204" s="324"/>
      <c r="AA204" s="4" t="s">
        <v>105</v>
      </c>
      <c r="AJ204" s="97"/>
    </row>
    <row r="205" spans="1:36" s="4" customFormat="1" ht="30" customHeight="1">
      <c r="A205" s="43"/>
      <c r="B205" s="93"/>
      <c r="D205" s="2" t="s">
        <v>149</v>
      </c>
      <c r="E205" s="2"/>
      <c r="N205" s="50"/>
      <c r="O205" s="50"/>
      <c r="P205" s="50"/>
      <c r="Q205" s="682" t="str">
        <f>IF($D$3="□",IF(確認申請書!O265="","",確認申請書!O265),IF(計画変更!BC265="","",計画変更!BC265))</f>
        <v/>
      </c>
      <c r="R205" s="682"/>
      <c r="S205" s="682"/>
      <c r="T205" s="682"/>
      <c r="U205" s="4" t="s">
        <v>347</v>
      </c>
      <c r="AJ205" s="97"/>
    </row>
    <row r="206" spans="1:36" ht="15" customHeight="1">
      <c r="B206" s="89"/>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J206" s="90"/>
    </row>
    <row r="207" spans="1:36" ht="15" customHeight="1">
      <c r="B207" s="89"/>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J207" s="90"/>
    </row>
    <row r="208" spans="1:36" ht="30" customHeight="1">
      <c r="B208" s="89"/>
      <c r="C208" s="4" t="s">
        <v>150</v>
      </c>
      <c r="D208" s="4"/>
      <c r="E208" s="4"/>
      <c r="O208" s="5" t="s">
        <v>322</v>
      </c>
      <c r="P208" s="51" t="s">
        <v>348</v>
      </c>
      <c r="Q208" s="324"/>
      <c r="R208" s="324"/>
      <c r="S208" s="324"/>
      <c r="T208" s="324"/>
      <c r="U208" s="324"/>
      <c r="V208" s="324"/>
      <c r="W208" s="51" t="s">
        <v>136</v>
      </c>
      <c r="X208" s="2" t="s">
        <v>298</v>
      </c>
      <c r="Y208" s="5" t="s">
        <v>220</v>
      </c>
      <c r="Z208" s="51" t="s">
        <v>313</v>
      </c>
      <c r="AA208" s="324"/>
      <c r="AB208" s="324"/>
      <c r="AC208" s="324"/>
      <c r="AD208" s="324"/>
      <c r="AE208" s="324"/>
      <c r="AF208" s="324"/>
      <c r="AG208" s="51" t="s">
        <v>136</v>
      </c>
      <c r="AH208" s="2" t="s">
        <v>298</v>
      </c>
      <c r="AJ208" s="90"/>
    </row>
    <row r="209" spans="2:36" ht="30" customHeight="1">
      <c r="B209" s="89"/>
      <c r="C209" s="4"/>
      <c r="D209" s="2" t="s">
        <v>349</v>
      </c>
      <c r="O209" s="5" t="s">
        <v>220</v>
      </c>
      <c r="P209" s="362"/>
      <c r="Q209" s="362"/>
      <c r="R209" s="362"/>
      <c r="S209" s="362"/>
      <c r="T209" s="362"/>
      <c r="U209" s="362"/>
      <c r="V209" s="362"/>
      <c r="W209" s="362"/>
      <c r="X209" s="2" t="s">
        <v>298</v>
      </c>
      <c r="Y209" s="5" t="s">
        <v>220</v>
      </c>
      <c r="Z209" s="362"/>
      <c r="AA209" s="362"/>
      <c r="AB209" s="362"/>
      <c r="AC209" s="362"/>
      <c r="AD209" s="362"/>
      <c r="AE209" s="362"/>
      <c r="AF209" s="362"/>
      <c r="AG209" s="362"/>
      <c r="AH209" s="2" t="s">
        <v>298</v>
      </c>
      <c r="AJ209" s="90"/>
    </row>
    <row r="210" spans="2:36" ht="30" customHeight="1">
      <c r="B210" s="89"/>
      <c r="C210" s="4"/>
      <c r="D210" s="2" t="s">
        <v>350</v>
      </c>
      <c r="O210" s="5" t="s">
        <v>220</v>
      </c>
      <c r="P210" s="362"/>
      <c r="Q210" s="362"/>
      <c r="R210" s="362"/>
      <c r="S210" s="362"/>
      <c r="T210" s="362"/>
      <c r="U210" s="362"/>
      <c r="V210" s="362"/>
      <c r="W210" s="362"/>
      <c r="X210" s="2" t="s">
        <v>298</v>
      </c>
      <c r="Y210" s="5" t="s">
        <v>220</v>
      </c>
      <c r="Z210" s="362"/>
      <c r="AA210" s="362"/>
      <c r="AB210" s="362"/>
      <c r="AC210" s="362"/>
      <c r="AD210" s="362"/>
      <c r="AE210" s="362"/>
      <c r="AF210" s="362"/>
      <c r="AG210" s="362"/>
      <c r="AH210" s="2" t="s">
        <v>298</v>
      </c>
      <c r="AJ210" s="90"/>
    </row>
    <row r="211" spans="2:36" ht="30" customHeight="1">
      <c r="B211" s="89"/>
      <c r="C211" s="4"/>
      <c r="D211" s="2" t="s">
        <v>351</v>
      </c>
      <c r="O211" s="5" t="s">
        <v>220</v>
      </c>
      <c r="P211" s="362"/>
      <c r="Q211" s="362"/>
      <c r="R211" s="362"/>
      <c r="S211" s="362"/>
      <c r="T211" s="362"/>
      <c r="U211" s="362"/>
      <c r="V211" s="362"/>
      <c r="W211" s="362"/>
      <c r="X211" s="2" t="s">
        <v>298</v>
      </c>
      <c r="Y211" s="5" t="s">
        <v>220</v>
      </c>
      <c r="Z211" s="362"/>
      <c r="AA211" s="362"/>
      <c r="AB211" s="362"/>
      <c r="AC211" s="362"/>
      <c r="AD211" s="362"/>
      <c r="AE211" s="362"/>
      <c r="AF211" s="362"/>
      <c r="AG211" s="362"/>
      <c r="AH211" s="2" t="s">
        <v>298</v>
      </c>
      <c r="AJ211" s="90"/>
    </row>
    <row r="212" spans="2:36" ht="30" customHeight="1">
      <c r="B212" s="89"/>
      <c r="C212" s="4"/>
      <c r="D212" s="2" t="s">
        <v>352</v>
      </c>
      <c r="O212" s="5" t="s">
        <v>220</v>
      </c>
      <c r="P212" s="402" t="s">
        <v>605</v>
      </c>
      <c r="Q212" s="402"/>
      <c r="R212" s="121"/>
      <c r="S212" s="51" t="s">
        <v>103</v>
      </c>
      <c r="T212" s="121"/>
      <c r="U212" s="51" t="s">
        <v>104</v>
      </c>
      <c r="V212" s="121"/>
      <c r="W212" s="51" t="s">
        <v>105</v>
      </c>
      <c r="X212" s="2" t="s">
        <v>142</v>
      </c>
      <c r="Y212" s="5" t="s">
        <v>141</v>
      </c>
      <c r="Z212" s="402" t="s">
        <v>605</v>
      </c>
      <c r="AA212" s="402"/>
      <c r="AB212" s="121"/>
      <c r="AC212" s="51" t="s">
        <v>103</v>
      </c>
      <c r="AD212" s="121"/>
      <c r="AE212" s="51" t="s">
        <v>104</v>
      </c>
      <c r="AF212" s="121"/>
      <c r="AG212" s="51" t="s">
        <v>105</v>
      </c>
      <c r="AH212" s="2" t="s">
        <v>142</v>
      </c>
      <c r="AJ212" s="90"/>
    </row>
    <row r="213" spans="2:36" ht="15" customHeight="1">
      <c r="B213" s="89"/>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c r="AA213" s="18"/>
      <c r="AB213" s="18"/>
      <c r="AC213" s="18"/>
      <c r="AD213" s="18"/>
      <c r="AE213" s="18"/>
      <c r="AF213" s="18"/>
      <c r="AG213" s="18"/>
      <c r="AH213" s="18"/>
      <c r="AJ213" s="90"/>
    </row>
    <row r="214" spans="2:36" ht="15" customHeight="1">
      <c r="B214" s="89"/>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c r="AB214" s="16"/>
      <c r="AC214" s="16"/>
      <c r="AD214" s="16"/>
      <c r="AE214" s="16"/>
      <c r="AF214" s="16"/>
      <c r="AG214" s="16"/>
      <c r="AH214" s="16"/>
      <c r="AJ214" s="90"/>
    </row>
    <row r="215" spans="2:36" ht="30" customHeight="1">
      <c r="B215" s="89"/>
      <c r="C215" s="4" t="s">
        <v>151</v>
      </c>
      <c r="D215" s="4"/>
      <c r="E215" s="4"/>
      <c r="O215" s="5" t="s">
        <v>322</v>
      </c>
      <c r="P215" s="51" t="s">
        <v>348</v>
      </c>
      <c r="Q215" s="324"/>
      <c r="R215" s="324"/>
      <c r="S215" s="324"/>
      <c r="T215" s="324"/>
      <c r="U215" s="324"/>
      <c r="V215" s="324"/>
      <c r="W215" s="51" t="s">
        <v>136</v>
      </c>
      <c r="X215" s="2" t="s">
        <v>298</v>
      </c>
      <c r="Y215" s="5" t="s">
        <v>220</v>
      </c>
      <c r="Z215" s="51" t="s">
        <v>313</v>
      </c>
      <c r="AA215" s="324"/>
      <c r="AB215" s="324"/>
      <c r="AC215" s="324"/>
      <c r="AD215" s="324"/>
      <c r="AE215" s="324"/>
      <c r="AF215" s="324"/>
      <c r="AG215" s="51" t="s">
        <v>136</v>
      </c>
      <c r="AH215" s="2" t="s">
        <v>298</v>
      </c>
      <c r="AJ215" s="90"/>
    </row>
    <row r="216" spans="2:36" ht="30" customHeight="1">
      <c r="B216" s="89"/>
      <c r="C216" s="4"/>
      <c r="D216" s="2" t="s">
        <v>349</v>
      </c>
      <c r="O216" s="5" t="s">
        <v>220</v>
      </c>
      <c r="P216" s="362"/>
      <c r="Q216" s="362"/>
      <c r="R216" s="362"/>
      <c r="S216" s="362"/>
      <c r="T216" s="362"/>
      <c r="U216" s="362"/>
      <c r="V216" s="362"/>
      <c r="W216" s="362"/>
      <c r="X216" s="2" t="s">
        <v>298</v>
      </c>
      <c r="Y216" s="5" t="s">
        <v>220</v>
      </c>
      <c r="Z216" s="362"/>
      <c r="AA216" s="362"/>
      <c r="AB216" s="362"/>
      <c r="AC216" s="362"/>
      <c r="AD216" s="362"/>
      <c r="AE216" s="362"/>
      <c r="AF216" s="362"/>
      <c r="AG216" s="362"/>
      <c r="AH216" s="2" t="s">
        <v>298</v>
      </c>
      <c r="AJ216" s="90"/>
    </row>
    <row r="217" spans="2:36" ht="30" customHeight="1">
      <c r="B217" s="89"/>
      <c r="C217" s="4"/>
      <c r="D217" s="2" t="s">
        <v>587</v>
      </c>
      <c r="O217" s="5" t="s">
        <v>255</v>
      </c>
      <c r="P217" s="402" t="s">
        <v>527</v>
      </c>
      <c r="Q217" s="402"/>
      <c r="R217" s="121"/>
      <c r="S217" s="51" t="s">
        <v>103</v>
      </c>
      <c r="T217" s="121"/>
      <c r="U217" s="51" t="s">
        <v>104</v>
      </c>
      <c r="V217" s="121"/>
      <c r="W217" s="51" t="s">
        <v>105</v>
      </c>
      <c r="X217" s="2" t="s">
        <v>142</v>
      </c>
      <c r="Y217" s="5" t="s">
        <v>141</v>
      </c>
      <c r="Z217" s="402" t="s">
        <v>527</v>
      </c>
      <c r="AA217" s="402"/>
      <c r="AB217" s="121"/>
      <c r="AC217" s="51" t="s">
        <v>103</v>
      </c>
      <c r="AD217" s="121"/>
      <c r="AE217" s="51" t="s">
        <v>104</v>
      </c>
      <c r="AF217" s="121"/>
      <c r="AG217" s="51" t="s">
        <v>105</v>
      </c>
      <c r="AH217" s="2" t="s">
        <v>142</v>
      </c>
      <c r="AJ217" s="90"/>
    </row>
    <row r="218" spans="2:36" ht="30" customHeight="1">
      <c r="B218" s="89"/>
      <c r="C218" s="4"/>
      <c r="F218" s="2" t="s">
        <v>153</v>
      </c>
      <c r="P218" s="1"/>
      <c r="Q218" s="1"/>
      <c r="Z218" s="1"/>
      <c r="AA218" s="1"/>
      <c r="AJ218" s="90"/>
    </row>
    <row r="219" spans="2:36" ht="15" customHeight="1">
      <c r="B219" s="89"/>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c r="AA219" s="18"/>
      <c r="AB219" s="18"/>
      <c r="AC219" s="18"/>
      <c r="AD219" s="18"/>
      <c r="AE219" s="18"/>
      <c r="AF219" s="18"/>
      <c r="AG219" s="18"/>
      <c r="AH219" s="18"/>
      <c r="AJ219" s="90"/>
    </row>
    <row r="220" spans="2:36" ht="15" customHeight="1">
      <c r="B220" s="89"/>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c r="AB220" s="16"/>
      <c r="AC220" s="16"/>
      <c r="AD220" s="16"/>
      <c r="AE220" s="16"/>
      <c r="AF220" s="16"/>
      <c r="AG220" s="16"/>
      <c r="AH220" s="16"/>
      <c r="AJ220" s="90"/>
    </row>
    <row r="221" spans="2:36" ht="30" customHeight="1">
      <c r="B221" s="89"/>
      <c r="C221" s="2" t="s">
        <v>154</v>
      </c>
      <c r="AJ221" s="90"/>
    </row>
    <row r="222" spans="2:36" ht="30" customHeight="1">
      <c r="B222" s="89"/>
      <c r="D222" s="4" t="s">
        <v>144</v>
      </c>
      <c r="E222" s="4"/>
      <c r="P222" s="313"/>
      <c r="Q222" s="313"/>
      <c r="R222" s="313"/>
      <c r="S222" s="313"/>
      <c r="T222" s="313"/>
      <c r="U222" s="313"/>
      <c r="V222" s="313"/>
      <c r="W222" s="313"/>
      <c r="X222" s="313"/>
      <c r="Y222" s="313"/>
      <c r="Z222" s="313"/>
      <c r="AA222" s="313"/>
      <c r="AB222" s="313"/>
      <c r="AC222" s="313"/>
      <c r="AD222" s="313"/>
      <c r="AE222" s="313"/>
      <c r="AF222" s="313"/>
      <c r="AG222" s="313"/>
      <c r="AH222" s="313"/>
      <c r="AJ222" s="90"/>
    </row>
    <row r="223" spans="2:36" ht="30" customHeight="1">
      <c r="B223" s="89"/>
      <c r="D223" s="2" t="s">
        <v>145</v>
      </c>
      <c r="E223" s="4"/>
      <c r="F223" s="4"/>
      <c r="K223" s="313"/>
      <c r="L223" s="313"/>
      <c r="M223" s="313"/>
      <c r="N223" s="313"/>
      <c r="O223" s="313"/>
      <c r="P223" s="313"/>
      <c r="Q223" s="313"/>
      <c r="R223" s="313"/>
      <c r="S223" s="313"/>
      <c r="T223" s="313"/>
      <c r="U223" s="313"/>
      <c r="V223" s="313"/>
      <c r="W223" s="313"/>
      <c r="X223" s="313"/>
      <c r="Y223" s="313"/>
      <c r="Z223" s="313"/>
      <c r="AA223" s="313"/>
      <c r="AB223" s="313"/>
      <c r="AC223" s="313"/>
      <c r="AD223" s="313"/>
      <c r="AE223" s="313"/>
      <c r="AF223" s="313"/>
      <c r="AG223" s="313"/>
      <c r="AH223" s="313"/>
      <c r="AJ223" s="90"/>
    </row>
    <row r="224" spans="2:36" ht="30" customHeight="1">
      <c r="B224" s="89"/>
      <c r="E224" s="4"/>
      <c r="F224" s="4"/>
      <c r="K224" s="313"/>
      <c r="L224" s="313"/>
      <c r="M224" s="313"/>
      <c r="N224" s="313"/>
      <c r="O224" s="313"/>
      <c r="P224" s="313"/>
      <c r="Q224" s="313"/>
      <c r="R224" s="313"/>
      <c r="S224" s="313"/>
      <c r="T224" s="313"/>
      <c r="U224" s="313"/>
      <c r="V224" s="313"/>
      <c r="W224" s="313"/>
      <c r="X224" s="313"/>
      <c r="Y224" s="313"/>
      <c r="Z224" s="313"/>
      <c r="AA224" s="313"/>
      <c r="AB224" s="313"/>
      <c r="AC224" s="313"/>
      <c r="AD224" s="313"/>
      <c r="AE224" s="313"/>
      <c r="AF224" s="313"/>
      <c r="AG224" s="313"/>
      <c r="AH224" s="313"/>
      <c r="AJ224" s="90"/>
    </row>
    <row r="225" spans="1:38" ht="15" customHeight="1">
      <c r="B225" s="89"/>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c r="AA225" s="18"/>
      <c r="AB225" s="18"/>
      <c r="AC225" s="18"/>
      <c r="AD225" s="18"/>
      <c r="AE225" s="18"/>
      <c r="AF225" s="18"/>
      <c r="AG225" s="18"/>
      <c r="AH225" s="18"/>
      <c r="AJ225" s="90"/>
    </row>
    <row r="226" spans="1:38" ht="15" customHeight="1">
      <c r="B226" s="89"/>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c r="AB226" s="16"/>
      <c r="AC226" s="16"/>
      <c r="AD226" s="16"/>
      <c r="AE226" s="16"/>
      <c r="AF226" s="16"/>
      <c r="AG226" s="16"/>
      <c r="AH226" s="16"/>
      <c r="AJ226" s="90"/>
    </row>
    <row r="227" spans="1:38" ht="30" customHeight="1">
      <c r="B227" s="89"/>
      <c r="C227" s="2" t="s">
        <v>155</v>
      </c>
      <c r="AJ227" s="90"/>
    </row>
    <row r="228" spans="1:38" ht="30" customHeight="1">
      <c r="B228" s="89"/>
      <c r="D228" s="304"/>
      <c r="E228" s="304"/>
      <c r="F228" s="304"/>
      <c r="G228" s="304"/>
      <c r="H228" s="304"/>
      <c r="I228" s="304"/>
      <c r="J228" s="304"/>
      <c r="K228" s="304"/>
      <c r="L228" s="304"/>
      <c r="M228" s="304"/>
      <c r="N228" s="304"/>
      <c r="O228" s="304"/>
      <c r="P228" s="304"/>
      <c r="Q228" s="304"/>
      <c r="R228" s="304"/>
      <c r="S228" s="304"/>
      <c r="T228" s="304"/>
      <c r="U228" s="304"/>
      <c r="V228" s="304"/>
      <c r="W228" s="304"/>
      <c r="X228" s="304"/>
      <c r="Y228" s="304"/>
      <c r="Z228" s="304"/>
      <c r="AA228" s="304"/>
      <c r="AB228" s="304"/>
      <c r="AC228" s="304"/>
      <c r="AD228" s="304"/>
      <c r="AE228" s="304"/>
      <c r="AF228" s="304"/>
      <c r="AG228" s="304"/>
      <c r="AH228" s="304"/>
      <c r="AJ228" s="90"/>
    </row>
    <row r="229" spans="1:38" ht="15" customHeight="1">
      <c r="B229" s="89"/>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c r="AA229" s="18"/>
      <c r="AB229" s="18"/>
      <c r="AC229" s="18"/>
      <c r="AD229" s="18"/>
      <c r="AE229" s="18"/>
      <c r="AF229" s="18"/>
      <c r="AG229" s="18"/>
      <c r="AH229" s="18"/>
      <c r="AJ229" s="90"/>
    </row>
    <row r="230" spans="1:38" ht="15" customHeight="1">
      <c r="B230" s="89"/>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c r="AB230" s="16"/>
      <c r="AC230" s="16"/>
      <c r="AD230" s="16"/>
      <c r="AE230" s="16"/>
      <c r="AF230" s="16"/>
      <c r="AG230" s="16"/>
      <c r="AH230" s="16"/>
      <c r="AJ230" s="90"/>
    </row>
    <row r="231" spans="1:38" ht="30" customHeight="1">
      <c r="B231" s="89"/>
      <c r="AJ231" s="90"/>
    </row>
    <row r="232" spans="1:38" ht="30" customHeight="1">
      <c r="B232" s="89"/>
      <c r="AJ232" s="90"/>
    </row>
    <row r="233" spans="1:38" ht="30" customHeight="1">
      <c r="B233" s="89"/>
      <c r="AJ233" s="90"/>
    </row>
    <row r="234" spans="1:38" ht="30" customHeight="1">
      <c r="B234" s="89"/>
      <c r="AJ234" s="90"/>
    </row>
    <row r="235" spans="1:38" ht="7.5" customHeight="1">
      <c r="B235" s="89"/>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c r="AA235" s="90"/>
      <c r="AB235" s="90"/>
      <c r="AC235" s="90"/>
      <c r="AD235" s="90"/>
      <c r="AE235" s="90"/>
      <c r="AF235" s="90"/>
      <c r="AG235" s="90"/>
      <c r="AH235" s="90"/>
      <c r="AI235" s="90"/>
      <c r="AJ235" s="90"/>
    </row>
    <row r="236" spans="1:38" ht="30" customHeight="1">
      <c r="B236" s="89"/>
      <c r="S236" s="1" t="s">
        <v>40</v>
      </c>
      <c r="AJ236" s="90"/>
      <c r="AL236" s="2" t="s">
        <v>428</v>
      </c>
    </row>
    <row r="237" spans="1:38" s="4" customFormat="1" ht="30" customHeight="1">
      <c r="A237" s="43"/>
      <c r="B237" s="93"/>
      <c r="C237" s="4" t="s">
        <v>126</v>
      </c>
      <c r="AJ237" s="97"/>
    </row>
    <row r="238" spans="1:38" ht="30" customHeight="1">
      <c r="B238" s="89"/>
      <c r="C238" s="673"/>
      <c r="D238" s="674"/>
      <c r="E238" s="674"/>
      <c r="F238" s="674"/>
      <c r="G238" s="675"/>
      <c r="H238" s="664" t="s">
        <v>353</v>
      </c>
      <c r="I238" s="665"/>
      <c r="J238" s="665"/>
      <c r="K238" s="666"/>
      <c r="L238" s="664" t="s">
        <v>354</v>
      </c>
      <c r="M238" s="665"/>
      <c r="N238" s="665"/>
      <c r="O238" s="665"/>
      <c r="P238" s="665"/>
      <c r="Q238" s="666"/>
      <c r="R238" s="664" t="s">
        <v>355</v>
      </c>
      <c r="S238" s="665"/>
      <c r="T238" s="665"/>
      <c r="U238" s="666"/>
      <c r="V238" s="664" t="s">
        <v>356</v>
      </c>
      <c r="W238" s="665"/>
      <c r="X238" s="665"/>
      <c r="Y238" s="666"/>
      <c r="Z238" s="664" t="s">
        <v>357</v>
      </c>
      <c r="AA238" s="665"/>
      <c r="AB238" s="665"/>
      <c r="AC238" s="666"/>
      <c r="AD238" s="664" t="s">
        <v>358</v>
      </c>
      <c r="AE238" s="665"/>
      <c r="AF238" s="665"/>
      <c r="AG238" s="665"/>
      <c r="AH238" s="666"/>
      <c r="AJ238" s="90"/>
    </row>
    <row r="239" spans="1:38" ht="30" customHeight="1">
      <c r="B239" s="89"/>
      <c r="C239" s="676"/>
      <c r="D239" s="677"/>
      <c r="E239" s="677"/>
      <c r="F239" s="677"/>
      <c r="G239" s="678"/>
      <c r="H239" s="667"/>
      <c r="I239" s="668"/>
      <c r="J239" s="668"/>
      <c r="K239" s="669"/>
      <c r="L239" s="667"/>
      <c r="M239" s="668"/>
      <c r="N239" s="668"/>
      <c r="O239" s="668"/>
      <c r="P239" s="668"/>
      <c r="Q239" s="669"/>
      <c r="R239" s="667"/>
      <c r="S239" s="668"/>
      <c r="T239" s="668"/>
      <c r="U239" s="669"/>
      <c r="V239" s="667"/>
      <c r="W239" s="668"/>
      <c r="X239" s="668"/>
      <c r="Y239" s="669"/>
      <c r="Z239" s="667"/>
      <c r="AA239" s="668"/>
      <c r="AB239" s="668"/>
      <c r="AC239" s="669"/>
      <c r="AD239" s="667"/>
      <c r="AE239" s="668"/>
      <c r="AF239" s="668"/>
      <c r="AG239" s="668"/>
      <c r="AH239" s="669"/>
      <c r="AJ239" s="90"/>
    </row>
    <row r="240" spans="1:38" ht="30" customHeight="1">
      <c r="B240" s="89"/>
      <c r="C240" s="676"/>
      <c r="D240" s="677"/>
      <c r="E240" s="677"/>
      <c r="F240" s="677"/>
      <c r="G240" s="678"/>
      <c r="H240" s="667"/>
      <c r="I240" s="668"/>
      <c r="J240" s="668"/>
      <c r="K240" s="669"/>
      <c r="L240" s="667"/>
      <c r="M240" s="668"/>
      <c r="N240" s="668"/>
      <c r="O240" s="668"/>
      <c r="P240" s="668"/>
      <c r="Q240" s="669"/>
      <c r="R240" s="667"/>
      <c r="S240" s="668"/>
      <c r="T240" s="668"/>
      <c r="U240" s="669"/>
      <c r="V240" s="667"/>
      <c r="W240" s="668"/>
      <c r="X240" s="668"/>
      <c r="Y240" s="669"/>
      <c r="Z240" s="667"/>
      <c r="AA240" s="668"/>
      <c r="AB240" s="668"/>
      <c r="AC240" s="669"/>
      <c r="AD240" s="667"/>
      <c r="AE240" s="668"/>
      <c r="AF240" s="668"/>
      <c r="AG240" s="668"/>
      <c r="AH240" s="669"/>
      <c r="AJ240" s="90"/>
    </row>
    <row r="241" spans="1:36" ht="30" customHeight="1">
      <c r="B241" s="89"/>
      <c r="C241" s="679"/>
      <c r="D241" s="680"/>
      <c r="E241" s="680"/>
      <c r="F241" s="680"/>
      <c r="G241" s="681"/>
      <c r="H241" s="670"/>
      <c r="I241" s="671"/>
      <c r="J241" s="671"/>
      <c r="K241" s="672"/>
      <c r="L241" s="670"/>
      <c r="M241" s="671"/>
      <c r="N241" s="671"/>
      <c r="O241" s="671"/>
      <c r="P241" s="671"/>
      <c r="Q241" s="672"/>
      <c r="R241" s="670"/>
      <c r="S241" s="671"/>
      <c r="T241" s="671"/>
      <c r="U241" s="672"/>
      <c r="V241" s="670"/>
      <c r="W241" s="671"/>
      <c r="X241" s="671"/>
      <c r="Y241" s="672"/>
      <c r="Z241" s="670"/>
      <c r="AA241" s="671"/>
      <c r="AB241" s="671"/>
      <c r="AC241" s="672"/>
      <c r="AD241" s="670"/>
      <c r="AE241" s="671"/>
      <c r="AF241" s="671"/>
      <c r="AG241" s="671"/>
      <c r="AH241" s="672"/>
      <c r="AJ241" s="90"/>
    </row>
    <row r="242" spans="1:36" s="4" customFormat="1" ht="27" customHeight="1">
      <c r="A242" s="43"/>
      <c r="B242" s="93"/>
      <c r="C242" s="655" t="s">
        <v>359</v>
      </c>
      <c r="D242" s="656"/>
      <c r="E242" s="656"/>
      <c r="F242" s="656"/>
      <c r="G242" s="657"/>
      <c r="H242" s="628"/>
      <c r="I242" s="629"/>
      <c r="J242" s="629"/>
      <c r="K242" s="630"/>
      <c r="L242" s="628"/>
      <c r="M242" s="629"/>
      <c r="N242" s="629"/>
      <c r="O242" s="629"/>
      <c r="P242" s="629"/>
      <c r="Q242" s="630"/>
      <c r="R242" s="628"/>
      <c r="S242" s="629"/>
      <c r="T242" s="629"/>
      <c r="U242" s="630"/>
      <c r="V242" s="628"/>
      <c r="W242" s="629"/>
      <c r="X242" s="629"/>
      <c r="Y242" s="630"/>
      <c r="Z242" s="628"/>
      <c r="AA242" s="629"/>
      <c r="AB242" s="629"/>
      <c r="AC242" s="630"/>
      <c r="AD242" s="628"/>
      <c r="AE242" s="629"/>
      <c r="AF242" s="629"/>
      <c r="AG242" s="629"/>
      <c r="AH242" s="630"/>
      <c r="AJ242" s="97"/>
    </row>
    <row r="243" spans="1:36" s="4" customFormat="1" ht="27" customHeight="1">
      <c r="A243" s="43"/>
      <c r="B243" s="93"/>
      <c r="C243" s="658"/>
      <c r="D243" s="659"/>
      <c r="E243" s="659"/>
      <c r="F243" s="659"/>
      <c r="G243" s="660"/>
      <c r="H243" s="631"/>
      <c r="I243" s="632"/>
      <c r="J243" s="632"/>
      <c r="K243" s="633"/>
      <c r="L243" s="631"/>
      <c r="M243" s="632"/>
      <c r="N243" s="632"/>
      <c r="O243" s="632"/>
      <c r="P243" s="632"/>
      <c r="Q243" s="633"/>
      <c r="R243" s="631"/>
      <c r="S243" s="632"/>
      <c r="T243" s="632"/>
      <c r="U243" s="633"/>
      <c r="V243" s="631"/>
      <c r="W243" s="632"/>
      <c r="X243" s="632"/>
      <c r="Y243" s="633"/>
      <c r="Z243" s="631"/>
      <c r="AA243" s="632"/>
      <c r="AB243" s="632"/>
      <c r="AC243" s="633"/>
      <c r="AD243" s="631"/>
      <c r="AE243" s="632"/>
      <c r="AF243" s="632"/>
      <c r="AG243" s="632"/>
      <c r="AH243" s="633"/>
      <c r="AJ243" s="97"/>
    </row>
    <row r="244" spans="1:36" s="4" customFormat="1" ht="27" customHeight="1">
      <c r="A244" s="43"/>
      <c r="B244" s="93"/>
      <c r="C244" s="658"/>
      <c r="D244" s="659"/>
      <c r="E244" s="659"/>
      <c r="F244" s="659"/>
      <c r="G244" s="660"/>
      <c r="H244" s="631"/>
      <c r="I244" s="632"/>
      <c r="J244" s="632"/>
      <c r="K244" s="633"/>
      <c r="L244" s="631"/>
      <c r="M244" s="632"/>
      <c r="N244" s="632"/>
      <c r="O244" s="632"/>
      <c r="P244" s="632"/>
      <c r="Q244" s="633"/>
      <c r="R244" s="631"/>
      <c r="S244" s="632"/>
      <c r="T244" s="632"/>
      <c r="U244" s="633"/>
      <c r="V244" s="631"/>
      <c r="W244" s="632"/>
      <c r="X244" s="632"/>
      <c r="Y244" s="633"/>
      <c r="Z244" s="631"/>
      <c r="AA244" s="632"/>
      <c r="AB244" s="632"/>
      <c r="AC244" s="633"/>
      <c r="AD244" s="631"/>
      <c r="AE244" s="632"/>
      <c r="AF244" s="632"/>
      <c r="AG244" s="632"/>
      <c r="AH244" s="633"/>
      <c r="AJ244" s="97"/>
    </row>
    <row r="245" spans="1:36" s="4" customFormat="1" ht="27" customHeight="1">
      <c r="A245" s="43"/>
      <c r="B245" s="93"/>
      <c r="C245" s="661"/>
      <c r="D245" s="662"/>
      <c r="E245" s="662"/>
      <c r="F245" s="662"/>
      <c r="G245" s="663"/>
      <c r="H245" s="634"/>
      <c r="I245" s="635"/>
      <c r="J245" s="635"/>
      <c r="K245" s="636"/>
      <c r="L245" s="634"/>
      <c r="M245" s="635"/>
      <c r="N245" s="635"/>
      <c r="O245" s="635"/>
      <c r="P245" s="635"/>
      <c r="Q245" s="636"/>
      <c r="R245" s="634"/>
      <c r="S245" s="635"/>
      <c r="T245" s="635"/>
      <c r="U245" s="636"/>
      <c r="V245" s="634"/>
      <c r="W245" s="635"/>
      <c r="X245" s="635"/>
      <c r="Y245" s="636"/>
      <c r="Z245" s="634"/>
      <c r="AA245" s="635"/>
      <c r="AB245" s="635"/>
      <c r="AC245" s="636"/>
      <c r="AD245" s="634"/>
      <c r="AE245" s="635"/>
      <c r="AF245" s="635"/>
      <c r="AG245" s="635"/>
      <c r="AH245" s="636"/>
      <c r="AJ245" s="97"/>
    </row>
    <row r="246" spans="1:36" s="4" customFormat="1" ht="30" customHeight="1">
      <c r="A246" s="43"/>
      <c r="B246" s="93"/>
      <c r="C246" s="646" t="s">
        <v>360</v>
      </c>
      <c r="D246" s="647"/>
      <c r="E246" s="647"/>
      <c r="F246" s="647"/>
      <c r="G246" s="648"/>
      <c r="H246" s="628"/>
      <c r="I246" s="629"/>
      <c r="J246" s="629"/>
      <c r="K246" s="630"/>
      <c r="L246" s="628"/>
      <c r="M246" s="629"/>
      <c r="N246" s="629"/>
      <c r="O246" s="629"/>
      <c r="P246" s="629"/>
      <c r="Q246" s="630"/>
      <c r="R246" s="628"/>
      <c r="S246" s="629"/>
      <c r="T246" s="629"/>
      <c r="U246" s="630"/>
      <c r="V246" s="628"/>
      <c r="W246" s="629"/>
      <c r="X246" s="629"/>
      <c r="Y246" s="630"/>
      <c r="Z246" s="628"/>
      <c r="AA246" s="629"/>
      <c r="AB246" s="629"/>
      <c r="AC246" s="630"/>
      <c r="AD246" s="628"/>
      <c r="AE246" s="629"/>
      <c r="AF246" s="629"/>
      <c r="AG246" s="629"/>
      <c r="AH246" s="630"/>
      <c r="AJ246" s="97"/>
    </row>
    <row r="247" spans="1:36" s="4" customFormat="1" ht="30" customHeight="1">
      <c r="A247" s="43"/>
      <c r="B247" s="93"/>
      <c r="C247" s="649"/>
      <c r="D247" s="650"/>
      <c r="E247" s="650"/>
      <c r="F247" s="650"/>
      <c r="G247" s="651"/>
      <c r="H247" s="631"/>
      <c r="I247" s="632"/>
      <c r="J247" s="632"/>
      <c r="K247" s="633"/>
      <c r="L247" s="631"/>
      <c r="M247" s="632"/>
      <c r="N247" s="632"/>
      <c r="O247" s="632"/>
      <c r="P247" s="632"/>
      <c r="Q247" s="633"/>
      <c r="R247" s="631"/>
      <c r="S247" s="632"/>
      <c r="T247" s="632"/>
      <c r="U247" s="633"/>
      <c r="V247" s="631"/>
      <c r="W247" s="632"/>
      <c r="X247" s="632"/>
      <c r="Y247" s="633"/>
      <c r="Z247" s="631"/>
      <c r="AA247" s="632"/>
      <c r="AB247" s="632"/>
      <c r="AC247" s="633"/>
      <c r="AD247" s="631"/>
      <c r="AE247" s="632"/>
      <c r="AF247" s="632"/>
      <c r="AG247" s="632"/>
      <c r="AH247" s="633"/>
      <c r="AJ247" s="97"/>
    </row>
    <row r="248" spans="1:36" s="4" customFormat="1" ht="30" customHeight="1">
      <c r="A248" s="43"/>
      <c r="B248" s="93"/>
      <c r="C248" s="649"/>
      <c r="D248" s="650"/>
      <c r="E248" s="650"/>
      <c r="F248" s="650"/>
      <c r="G248" s="651"/>
      <c r="H248" s="631"/>
      <c r="I248" s="632"/>
      <c r="J248" s="632"/>
      <c r="K248" s="633"/>
      <c r="L248" s="631"/>
      <c r="M248" s="632"/>
      <c r="N248" s="632"/>
      <c r="O248" s="632"/>
      <c r="P248" s="632"/>
      <c r="Q248" s="633"/>
      <c r="R248" s="631"/>
      <c r="S248" s="632"/>
      <c r="T248" s="632"/>
      <c r="U248" s="633"/>
      <c r="V248" s="631"/>
      <c r="W248" s="632"/>
      <c r="X248" s="632"/>
      <c r="Y248" s="633"/>
      <c r="Z248" s="631"/>
      <c r="AA248" s="632"/>
      <c r="AB248" s="632"/>
      <c r="AC248" s="633"/>
      <c r="AD248" s="631"/>
      <c r="AE248" s="632"/>
      <c r="AF248" s="632"/>
      <c r="AG248" s="632"/>
      <c r="AH248" s="633"/>
      <c r="AJ248" s="97"/>
    </row>
    <row r="249" spans="1:36" s="4" customFormat="1" ht="30" customHeight="1">
      <c r="A249" s="43"/>
      <c r="B249" s="93"/>
      <c r="C249" s="649"/>
      <c r="D249" s="650"/>
      <c r="E249" s="650"/>
      <c r="F249" s="650"/>
      <c r="G249" s="651"/>
      <c r="H249" s="631"/>
      <c r="I249" s="632"/>
      <c r="J249" s="632"/>
      <c r="K249" s="633"/>
      <c r="L249" s="631"/>
      <c r="M249" s="632"/>
      <c r="N249" s="632"/>
      <c r="O249" s="632"/>
      <c r="P249" s="632"/>
      <c r="Q249" s="633"/>
      <c r="R249" s="631"/>
      <c r="S249" s="632"/>
      <c r="T249" s="632"/>
      <c r="U249" s="633"/>
      <c r="V249" s="631"/>
      <c r="W249" s="632"/>
      <c r="X249" s="632"/>
      <c r="Y249" s="633"/>
      <c r="Z249" s="631"/>
      <c r="AA249" s="632"/>
      <c r="AB249" s="632"/>
      <c r="AC249" s="633"/>
      <c r="AD249" s="631"/>
      <c r="AE249" s="632"/>
      <c r="AF249" s="632"/>
      <c r="AG249" s="632"/>
      <c r="AH249" s="633"/>
      <c r="AJ249" s="97"/>
    </row>
    <row r="250" spans="1:36" s="4" customFormat="1" ht="30" customHeight="1">
      <c r="A250" s="43"/>
      <c r="B250" s="93"/>
      <c r="C250" s="649"/>
      <c r="D250" s="650"/>
      <c r="E250" s="650"/>
      <c r="F250" s="650"/>
      <c r="G250" s="651"/>
      <c r="H250" s="631"/>
      <c r="I250" s="632"/>
      <c r="J250" s="632"/>
      <c r="K250" s="633"/>
      <c r="L250" s="631"/>
      <c r="M250" s="632"/>
      <c r="N250" s="632"/>
      <c r="O250" s="632"/>
      <c r="P250" s="632"/>
      <c r="Q250" s="633"/>
      <c r="R250" s="631"/>
      <c r="S250" s="632"/>
      <c r="T250" s="632"/>
      <c r="U250" s="633"/>
      <c r="V250" s="631"/>
      <c r="W250" s="632"/>
      <c r="X250" s="632"/>
      <c r="Y250" s="633"/>
      <c r="Z250" s="631"/>
      <c r="AA250" s="632"/>
      <c r="AB250" s="632"/>
      <c r="AC250" s="633"/>
      <c r="AD250" s="631"/>
      <c r="AE250" s="632"/>
      <c r="AF250" s="632"/>
      <c r="AG250" s="632"/>
      <c r="AH250" s="633"/>
      <c r="AJ250" s="97"/>
    </row>
    <row r="251" spans="1:36" s="4" customFormat="1" ht="30" customHeight="1">
      <c r="A251" s="43"/>
      <c r="B251" s="93"/>
      <c r="C251" s="649"/>
      <c r="D251" s="650"/>
      <c r="E251" s="650"/>
      <c r="F251" s="650"/>
      <c r="G251" s="651"/>
      <c r="H251" s="631"/>
      <c r="I251" s="632"/>
      <c r="J251" s="632"/>
      <c r="K251" s="633"/>
      <c r="L251" s="631"/>
      <c r="M251" s="632"/>
      <c r="N251" s="632"/>
      <c r="O251" s="632"/>
      <c r="P251" s="632"/>
      <c r="Q251" s="633"/>
      <c r="R251" s="631"/>
      <c r="S251" s="632"/>
      <c r="T251" s="632"/>
      <c r="U251" s="633"/>
      <c r="V251" s="631"/>
      <c r="W251" s="632"/>
      <c r="X251" s="632"/>
      <c r="Y251" s="633"/>
      <c r="Z251" s="631"/>
      <c r="AA251" s="632"/>
      <c r="AB251" s="632"/>
      <c r="AC251" s="633"/>
      <c r="AD251" s="631"/>
      <c r="AE251" s="632"/>
      <c r="AF251" s="632"/>
      <c r="AG251" s="632"/>
      <c r="AH251" s="633"/>
      <c r="AJ251" s="97"/>
    </row>
    <row r="252" spans="1:36" s="4" customFormat="1" ht="30" customHeight="1">
      <c r="A252" s="43"/>
      <c r="B252" s="93"/>
      <c r="C252" s="652"/>
      <c r="D252" s="653"/>
      <c r="E252" s="653"/>
      <c r="F252" s="653"/>
      <c r="G252" s="654"/>
      <c r="H252" s="634"/>
      <c r="I252" s="635"/>
      <c r="J252" s="635"/>
      <c r="K252" s="636"/>
      <c r="L252" s="634"/>
      <c r="M252" s="635"/>
      <c r="N252" s="635"/>
      <c r="O252" s="635"/>
      <c r="P252" s="635"/>
      <c r="Q252" s="636"/>
      <c r="R252" s="634"/>
      <c r="S252" s="635"/>
      <c r="T252" s="635"/>
      <c r="U252" s="636"/>
      <c r="V252" s="634"/>
      <c r="W252" s="635"/>
      <c r="X252" s="635"/>
      <c r="Y252" s="636"/>
      <c r="Z252" s="634"/>
      <c r="AA252" s="635"/>
      <c r="AB252" s="635"/>
      <c r="AC252" s="636"/>
      <c r="AD252" s="634"/>
      <c r="AE252" s="635"/>
      <c r="AF252" s="635"/>
      <c r="AG252" s="635"/>
      <c r="AH252" s="636"/>
      <c r="AJ252" s="97"/>
    </row>
    <row r="253" spans="1:36" s="4" customFormat="1" ht="30" customHeight="1">
      <c r="A253" s="43"/>
      <c r="B253" s="93"/>
      <c r="C253" s="646" t="s">
        <v>361</v>
      </c>
      <c r="D253" s="647"/>
      <c r="E253" s="647"/>
      <c r="F253" s="647"/>
      <c r="G253" s="648"/>
      <c r="H253" s="628"/>
      <c r="I253" s="629"/>
      <c r="J253" s="629"/>
      <c r="K253" s="630"/>
      <c r="L253" s="628"/>
      <c r="M253" s="629"/>
      <c r="N253" s="629"/>
      <c r="O253" s="629"/>
      <c r="P253" s="629"/>
      <c r="Q253" s="630"/>
      <c r="R253" s="628"/>
      <c r="S253" s="629"/>
      <c r="T253" s="629"/>
      <c r="U253" s="630"/>
      <c r="V253" s="628"/>
      <c r="W253" s="629"/>
      <c r="X253" s="629"/>
      <c r="Y253" s="630"/>
      <c r="Z253" s="628"/>
      <c r="AA253" s="629"/>
      <c r="AB253" s="629"/>
      <c r="AC253" s="630"/>
      <c r="AD253" s="628"/>
      <c r="AE253" s="629"/>
      <c r="AF253" s="629"/>
      <c r="AG253" s="629"/>
      <c r="AH253" s="630"/>
      <c r="AJ253" s="97"/>
    </row>
    <row r="254" spans="1:36" s="4" customFormat="1" ht="30" customHeight="1">
      <c r="A254" s="43"/>
      <c r="B254" s="93"/>
      <c r="C254" s="649"/>
      <c r="D254" s="650"/>
      <c r="E254" s="650"/>
      <c r="F254" s="650"/>
      <c r="G254" s="651"/>
      <c r="H254" s="631"/>
      <c r="I254" s="632"/>
      <c r="J254" s="632"/>
      <c r="K254" s="633"/>
      <c r="L254" s="631"/>
      <c r="M254" s="632"/>
      <c r="N254" s="632"/>
      <c r="O254" s="632"/>
      <c r="P254" s="632"/>
      <c r="Q254" s="633"/>
      <c r="R254" s="631"/>
      <c r="S254" s="632"/>
      <c r="T254" s="632"/>
      <c r="U254" s="633"/>
      <c r="V254" s="631"/>
      <c r="W254" s="632"/>
      <c r="X254" s="632"/>
      <c r="Y254" s="633"/>
      <c r="Z254" s="631"/>
      <c r="AA254" s="632"/>
      <c r="AB254" s="632"/>
      <c r="AC254" s="633"/>
      <c r="AD254" s="631"/>
      <c r="AE254" s="632"/>
      <c r="AF254" s="632"/>
      <c r="AG254" s="632"/>
      <c r="AH254" s="633"/>
      <c r="AJ254" s="97"/>
    </row>
    <row r="255" spans="1:36" s="4" customFormat="1" ht="30" customHeight="1">
      <c r="A255" s="43"/>
      <c r="B255" s="93"/>
      <c r="C255" s="649"/>
      <c r="D255" s="650"/>
      <c r="E255" s="650"/>
      <c r="F255" s="650"/>
      <c r="G255" s="651"/>
      <c r="H255" s="631"/>
      <c r="I255" s="632"/>
      <c r="J255" s="632"/>
      <c r="K255" s="633"/>
      <c r="L255" s="631"/>
      <c r="M255" s="632"/>
      <c r="N255" s="632"/>
      <c r="O255" s="632"/>
      <c r="P255" s="632"/>
      <c r="Q255" s="633"/>
      <c r="R255" s="631"/>
      <c r="S255" s="632"/>
      <c r="T255" s="632"/>
      <c r="U255" s="633"/>
      <c r="V255" s="631"/>
      <c r="W255" s="632"/>
      <c r="X255" s="632"/>
      <c r="Y255" s="633"/>
      <c r="Z255" s="631"/>
      <c r="AA255" s="632"/>
      <c r="AB255" s="632"/>
      <c r="AC255" s="633"/>
      <c r="AD255" s="631"/>
      <c r="AE255" s="632"/>
      <c r="AF255" s="632"/>
      <c r="AG255" s="632"/>
      <c r="AH255" s="633"/>
      <c r="AJ255" s="97"/>
    </row>
    <row r="256" spans="1:36" s="4" customFormat="1" ht="30" customHeight="1">
      <c r="A256" s="43"/>
      <c r="B256" s="93"/>
      <c r="C256" s="649"/>
      <c r="D256" s="650"/>
      <c r="E256" s="650"/>
      <c r="F256" s="650"/>
      <c r="G256" s="651"/>
      <c r="H256" s="631"/>
      <c r="I256" s="632"/>
      <c r="J256" s="632"/>
      <c r="K256" s="633"/>
      <c r="L256" s="631"/>
      <c r="M256" s="632"/>
      <c r="N256" s="632"/>
      <c r="O256" s="632"/>
      <c r="P256" s="632"/>
      <c r="Q256" s="633"/>
      <c r="R256" s="631"/>
      <c r="S256" s="632"/>
      <c r="T256" s="632"/>
      <c r="U256" s="633"/>
      <c r="V256" s="631"/>
      <c r="W256" s="632"/>
      <c r="X256" s="632"/>
      <c r="Y256" s="633"/>
      <c r="Z256" s="631"/>
      <c r="AA256" s="632"/>
      <c r="AB256" s="632"/>
      <c r="AC256" s="633"/>
      <c r="AD256" s="631"/>
      <c r="AE256" s="632"/>
      <c r="AF256" s="632"/>
      <c r="AG256" s="632"/>
      <c r="AH256" s="633"/>
      <c r="AJ256" s="97"/>
    </row>
    <row r="257" spans="1:36" s="4" customFormat="1" ht="30" customHeight="1">
      <c r="A257" s="43"/>
      <c r="B257" s="93"/>
      <c r="C257" s="649"/>
      <c r="D257" s="650"/>
      <c r="E257" s="650"/>
      <c r="F257" s="650"/>
      <c r="G257" s="651"/>
      <c r="H257" s="631"/>
      <c r="I257" s="632"/>
      <c r="J257" s="632"/>
      <c r="K257" s="633"/>
      <c r="L257" s="631"/>
      <c r="M257" s="632"/>
      <c r="N257" s="632"/>
      <c r="O257" s="632"/>
      <c r="P257" s="632"/>
      <c r="Q257" s="633"/>
      <c r="R257" s="631"/>
      <c r="S257" s="632"/>
      <c r="T257" s="632"/>
      <c r="U257" s="633"/>
      <c r="V257" s="631"/>
      <c r="W257" s="632"/>
      <c r="X257" s="632"/>
      <c r="Y257" s="633"/>
      <c r="Z257" s="631"/>
      <c r="AA257" s="632"/>
      <c r="AB257" s="632"/>
      <c r="AC257" s="633"/>
      <c r="AD257" s="631"/>
      <c r="AE257" s="632"/>
      <c r="AF257" s="632"/>
      <c r="AG257" s="632"/>
      <c r="AH257" s="633"/>
      <c r="AJ257" s="97"/>
    </row>
    <row r="258" spans="1:36" s="4" customFormat="1" ht="30" customHeight="1">
      <c r="A258" s="43"/>
      <c r="B258" s="93"/>
      <c r="C258" s="652"/>
      <c r="D258" s="653"/>
      <c r="E258" s="653"/>
      <c r="F258" s="653"/>
      <c r="G258" s="654"/>
      <c r="H258" s="634"/>
      <c r="I258" s="635"/>
      <c r="J258" s="635"/>
      <c r="K258" s="636"/>
      <c r="L258" s="634"/>
      <c r="M258" s="635"/>
      <c r="N258" s="635"/>
      <c r="O258" s="635"/>
      <c r="P258" s="635"/>
      <c r="Q258" s="636"/>
      <c r="R258" s="634"/>
      <c r="S258" s="635"/>
      <c r="T258" s="635"/>
      <c r="U258" s="636"/>
      <c r="V258" s="634"/>
      <c r="W258" s="635"/>
      <c r="X258" s="635"/>
      <c r="Y258" s="636"/>
      <c r="Z258" s="634"/>
      <c r="AA258" s="635"/>
      <c r="AB258" s="635"/>
      <c r="AC258" s="636"/>
      <c r="AD258" s="634"/>
      <c r="AE258" s="635"/>
      <c r="AF258" s="635"/>
      <c r="AG258" s="635"/>
      <c r="AH258" s="636"/>
      <c r="AJ258" s="97"/>
    </row>
    <row r="259" spans="1:36" s="4" customFormat="1" ht="30" customHeight="1">
      <c r="A259" s="43"/>
      <c r="B259" s="93"/>
      <c r="C259" s="655" t="s">
        <v>362</v>
      </c>
      <c r="D259" s="656"/>
      <c r="E259" s="656"/>
      <c r="F259" s="656"/>
      <c r="G259" s="657"/>
      <c r="H259" s="628"/>
      <c r="I259" s="629"/>
      <c r="J259" s="629"/>
      <c r="K259" s="630"/>
      <c r="L259" s="628"/>
      <c r="M259" s="629"/>
      <c r="N259" s="629"/>
      <c r="O259" s="629"/>
      <c r="P259" s="629"/>
      <c r="Q259" s="630"/>
      <c r="R259" s="628"/>
      <c r="S259" s="629"/>
      <c r="T259" s="629"/>
      <c r="U259" s="630"/>
      <c r="V259" s="628"/>
      <c r="W259" s="629"/>
      <c r="X259" s="629"/>
      <c r="Y259" s="630"/>
      <c r="Z259" s="628"/>
      <c r="AA259" s="629"/>
      <c r="AB259" s="629"/>
      <c r="AC259" s="630"/>
      <c r="AD259" s="628"/>
      <c r="AE259" s="629"/>
      <c r="AF259" s="629"/>
      <c r="AG259" s="629"/>
      <c r="AH259" s="630"/>
      <c r="AJ259" s="97"/>
    </row>
    <row r="260" spans="1:36" s="4" customFormat="1" ht="30" customHeight="1">
      <c r="A260" s="43"/>
      <c r="B260" s="93"/>
      <c r="C260" s="658"/>
      <c r="D260" s="659"/>
      <c r="E260" s="659"/>
      <c r="F260" s="659"/>
      <c r="G260" s="660"/>
      <c r="H260" s="631"/>
      <c r="I260" s="632"/>
      <c r="J260" s="632"/>
      <c r="K260" s="633"/>
      <c r="L260" s="631"/>
      <c r="M260" s="632"/>
      <c r="N260" s="632"/>
      <c r="O260" s="632"/>
      <c r="P260" s="632"/>
      <c r="Q260" s="633"/>
      <c r="R260" s="631"/>
      <c r="S260" s="632"/>
      <c r="T260" s="632"/>
      <c r="U260" s="633"/>
      <c r="V260" s="631"/>
      <c r="W260" s="632"/>
      <c r="X260" s="632"/>
      <c r="Y260" s="633"/>
      <c r="Z260" s="631"/>
      <c r="AA260" s="632"/>
      <c r="AB260" s="632"/>
      <c r="AC260" s="633"/>
      <c r="AD260" s="631"/>
      <c r="AE260" s="632"/>
      <c r="AF260" s="632"/>
      <c r="AG260" s="632"/>
      <c r="AH260" s="633"/>
      <c r="AJ260" s="97"/>
    </row>
    <row r="261" spans="1:36" s="4" customFormat="1" ht="30" customHeight="1">
      <c r="A261" s="43"/>
      <c r="B261" s="93"/>
      <c r="C261" s="661"/>
      <c r="D261" s="662"/>
      <c r="E261" s="662"/>
      <c r="F261" s="662"/>
      <c r="G261" s="663"/>
      <c r="H261" s="634"/>
      <c r="I261" s="635"/>
      <c r="J261" s="635"/>
      <c r="K261" s="636"/>
      <c r="L261" s="634"/>
      <c r="M261" s="635"/>
      <c r="N261" s="635"/>
      <c r="O261" s="635"/>
      <c r="P261" s="635"/>
      <c r="Q261" s="636"/>
      <c r="R261" s="634"/>
      <c r="S261" s="635"/>
      <c r="T261" s="635"/>
      <c r="U261" s="636"/>
      <c r="V261" s="634"/>
      <c r="W261" s="635"/>
      <c r="X261" s="635"/>
      <c r="Y261" s="636"/>
      <c r="Z261" s="634"/>
      <c r="AA261" s="635"/>
      <c r="AB261" s="635"/>
      <c r="AC261" s="636"/>
      <c r="AD261" s="634"/>
      <c r="AE261" s="635"/>
      <c r="AF261" s="635"/>
      <c r="AG261" s="635"/>
      <c r="AH261" s="636"/>
      <c r="AJ261" s="97"/>
    </row>
    <row r="262" spans="1:36" s="4" customFormat="1" ht="30" customHeight="1">
      <c r="A262" s="43"/>
      <c r="B262" s="93"/>
      <c r="C262" s="655" t="s">
        <v>363</v>
      </c>
      <c r="D262" s="656"/>
      <c r="E262" s="656"/>
      <c r="F262" s="656"/>
      <c r="G262" s="657"/>
      <c r="H262" s="628"/>
      <c r="I262" s="629"/>
      <c r="J262" s="629"/>
      <c r="K262" s="630"/>
      <c r="L262" s="628"/>
      <c r="M262" s="629"/>
      <c r="N262" s="629"/>
      <c r="O262" s="629"/>
      <c r="P262" s="629"/>
      <c r="Q262" s="630"/>
      <c r="R262" s="628"/>
      <c r="S262" s="629"/>
      <c r="T262" s="629"/>
      <c r="U262" s="630"/>
      <c r="V262" s="628"/>
      <c r="W262" s="629"/>
      <c r="X262" s="629"/>
      <c r="Y262" s="630"/>
      <c r="Z262" s="628"/>
      <c r="AA262" s="629"/>
      <c r="AB262" s="629"/>
      <c r="AC262" s="630"/>
      <c r="AD262" s="628"/>
      <c r="AE262" s="629"/>
      <c r="AF262" s="629"/>
      <c r="AG262" s="629"/>
      <c r="AH262" s="630"/>
      <c r="AJ262" s="97"/>
    </row>
    <row r="263" spans="1:36" s="4" customFormat="1" ht="30" customHeight="1">
      <c r="A263" s="43"/>
      <c r="B263" s="93"/>
      <c r="C263" s="658"/>
      <c r="D263" s="659"/>
      <c r="E263" s="659"/>
      <c r="F263" s="659"/>
      <c r="G263" s="660"/>
      <c r="H263" s="631"/>
      <c r="I263" s="632"/>
      <c r="J263" s="632"/>
      <c r="K263" s="633"/>
      <c r="L263" s="631"/>
      <c r="M263" s="632"/>
      <c r="N263" s="632"/>
      <c r="O263" s="632"/>
      <c r="P263" s="632"/>
      <c r="Q263" s="633"/>
      <c r="R263" s="631"/>
      <c r="S263" s="632"/>
      <c r="T263" s="632"/>
      <c r="U263" s="633"/>
      <c r="V263" s="631"/>
      <c r="W263" s="632"/>
      <c r="X263" s="632"/>
      <c r="Y263" s="633"/>
      <c r="Z263" s="631"/>
      <c r="AA263" s="632"/>
      <c r="AB263" s="632"/>
      <c r="AC263" s="633"/>
      <c r="AD263" s="631"/>
      <c r="AE263" s="632"/>
      <c r="AF263" s="632"/>
      <c r="AG263" s="632"/>
      <c r="AH263" s="633"/>
      <c r="AJ263" s="97"/>
    </row>
    <row r="264" spans="1:36" s="4" customFormat="1" ht="30" customHeight="1">
      <c r="A264" s="43"/>
      <c r="B264" s="93"/>
      <c r="C264" s="658"/>
      <c r="D264" s="659"/>
      <c r="E264" s="659"/>
      <c r="F264" s="659"/>
      <c r="G264" s="660"/>
      <c r="H264" s="631"/>
      <c r="I264" s="632"/>
      <c r="J264" s="632"/>
      <c r="K264" s="633"/>
      <c r="L264" s="631"/>
      <c r="M264" s="632"/>
      <c r="N264" s="632"/>
      <c r="O264" s="632"/>
      <c r="P264" s="632"/>
      <c r="Q264" s="633"/>
      <c r="R264" s="631"/>
      <c r="S264" s="632"/>
      <c r="T264" s="632"/>
      <c r="U264" s="633"/>
      <c r="V264" s="631"/>
      <c r="W264" s="632"/>
      <c r="X264" s="632"/>
      <c r="Y264" s="633"/>
      <c r="Z264" s="631"/>
      <c r="AA264" s="632"/>
      <c r="AB264" s="632"/>
      <c r="AC264" s="633"/>
      <c r="AD264" s="631"/>
      <c r="AE264" s="632"/>
      <c r="AF264" s="632"/>
      <c r="AG264" s="632"/>
      <c r="AH264" s="633"/>
      <c r="AJ264" s="97"/>
    </row>
    <row r="265" spans="1:36" s="4" customFormat="1" ht="30" customHeight="1">
      <c r="A265" s="43"/>
      <c r="B265" s="93"/>
      <c r="C265" s="661"/>
      <c r="D265" s="662"/>
      <c r="E265" s="662"/>
      <c r="F265" s="662"/>
      <c r="G265" s="663"/>
      <c r="H265" s="634"/>
      <c r="I265" s="635"/>
      <c r="J265" s="635"/>
      <c r="K265" s="636"/>
      <c r="L265" s="634"/>
      <c r="M265" s="635"/>
      <c r="N265" s="635"/>
      <c r="O265" s="635"/>
      <c r="P265" s="635"/>
      <c r="Q265" s="636"/>
      <c r="R265" s="634"/>
      <c r="S265" s="635"/>
      <c r="T265" s="635"/>
      <c r="U265" s="636"/>
      <c r="V265" s="634"/>
      <c r="W265" s="635"/>
      <c r="X265" s="635"/>
      <c r="Y265" s="636"/>
      <c r="Z265" s="634"/>
      <c r="AA265" s="635"/>
      <c r="AB265" s="635"/>
      <c r="AC265" s="636"/>
      <c r="AD265" s="634"/>
      <c r="AE265" s="635"/>
      <c r="AF265" s="635"/>
      <c r="AG265" s="635"/>
      <c r="AH265" s="636"/>
      <c r="AJ265" s="97"/>
    </row>
    <row r="266" spans="1:36" s="4" customFormat="1" ht="30" customHeight="1">
      <c r="A266" s="43"/>
      <c r="B266" s="93"/>
      <c r="C266" s="637" t="s">
        <v>461</v>
      </c>
      <c r="D266" s="638"/>
      <c r="E266" s="638"/>
      <c r="F266" s="638"/>
      <c r="G266" s="639"/>
      <c r="H266" s="628"/>
      <c r="I266" s="629"/>
      <c r="J266" s="629"/>
      <c r="K266" s="630"/>
      <c r="L266" s="628"/>
      <c r="M266" s="629"/>
      <c r="N266" s="629"/>
      <c r="O266" s="629"/>
      <c r="P266" s="629"/>
      <c r="Q266" s="630"/>
      <c r="R266" s="628"/>
      <c r="S266" s="629"/>
      <c r="T266" s="629"/>
      <c r="U266" s="630"/>
      <c r="V266" s="628"/>
      <c r="W266" s="629"/>
      <c r="X266" s="629"/>
      <c r="Y266" s="630"/>
      <c r="Z266" s="628"/>
      <c r="AA266" s="629"/>
      <c r="AB266" s="629"/>
      <c r="AC266" s="630"/>
      <c r="AD266" s="628"/>
      <c r="AE266" s="629"/>
      <c r="AF266" s="629"/>
      <c r="AG266" s="629"/>
      <c r="AH266" s="630"/>
      <c r="AJ266" s="97"/>
    </row>
    <row r="267" spans="1:36" s="4" customFormat="1" ht="30" customHeight="1">
      <c r="A267" s="43"/>
      <c r="B267" s="93"/>
      <c r="C267" s="640"/>
      <c r="D267" s="641"/>
      <c r="E267" s="641"/>
      <c r="F267" s="641"/>
      <c r="G267" s="642"/>
      <c r="H267" s="631"/>
      <c r="I267" s="632"/>
      <c r="J267" s="632"/>
      <c r="K267" s="633"/>
      <c r="L267" s="631"/>
      <c r="M267" s="632"/>
      <c r="N267" s="632"/>
      <c r="O267" s="632"/>
      <c r="P267" s="632"/>
      <c r="Q267" s="633"/>
      <c r="R267" s="631"/>
      <c r="S267" s="632"/>
      <c r="T267" s="632"/>
      <c r="U267" s="633"/>
      <c r="V267" s="631"/>
      <c r="W267" s="632"/>
      <c r="X267" s="632"/>
      <c r="Y267" s="633"/>
      <c r="Z267" s="631"/>
      <c r="AA267" s="632"/>
      <c r="AB267" s="632"/>
      <c r="AC267" s="633"/>
      <c r="AD267" s="631"/>
      <c r="AE267" s="632"/>
      <c r="AF267" s="632"/>
      <c r="AG267" s="632"/>
      <c r="AH267" s="633"/>
      <c r="AJ267" s="97"/>
    </row>
    <row r="268" spans="1:36" s="4" customFormat="1" ht="30" customHeight="1">
      <c r="A268" s="43"/>
      <c r="B268" s="93"/>
      <c r="C268" s="643"/>
      <c r="D268" s="644"/>
      <c r="E268" s="644"/>
      <c r="F268" s="644"/>
      <c r="G268" s="645"/>
      <c r="H268" s="634"/>
      <c r="I268" s="635"/>
      <c r="J268" s="635"/>
      <c r="K268" s="636"/>
      <c r="L268" s="634"/>
      <c r="M268" s="635"/>
      <c r="N268" s="635"/>
      <c r="O268" s="635"/>
      <c r="P268" s="635"/>
      <c r="Q268" s="636"/>
      <c r="R268" s="634"/>
      <c r="S268" s="635"/>
      <c r="T268" s="635"/>
      <c r="U268" s="636"/>
      <c r="V268" s="634"/>
      <c r="W268" s="635"/>
      <c r="X268" s="635"/>
      <c r="Y268" s="636"/>
      <c r="Z268" s="634"/>
      <c r="AA268" s="635"/>
      <c r="AB268" s="635"/>
      <c r="AC268" s="636"/>
      <c r="AD268" s="634"/>
      <c r="AE268" s="635"/>
      <c r="AF268" s="635"/>
      <c r="AG268" s="635"/>
      <c r="AH268" s="636"/>
      <c r="AJ268" s="97"/>
    </row>
    <row r="269" spans="1:36" s="4" customFormat="1" ht="30" customHeight="1">
      <c r="A269" s="43"/>
      <c r="B269" s="93"/>
      <c r="C269" s="655" t="s">
        <v>364</v>
      </c>
      <c r="D269" s="656"/>
      <c r="E269" s="656"/>
      <c r="F269" s="656"/>
      <c r="G269" s="657"/>
      <c r="H269" s="628"/>
      <c r="I269" s="629"/>
      <c r="J269" s="629"/>
      <c r="K269" s="630"/>
      <c r="L269" s="628"/>
      <c r="M269" s="629"/>
      <c r="N269" s="629"/>
      <c r="O269" s="629"/>
      <c r="P269" s="629"/>
      <c r="Q269" s="630"/>
      <c r="R269" s="628"/>
      <c r="S269" s="629"/>
      <c r="T269" s="629"/>
      <c r="U269" s="630"/>
      <c r="V269" s="628"/>
      <c r="W269" s="629"/>
      <c r="X269" s="629"/>
      <c r="Y269" s="630"/>
      <c r="Z269" s="628"/>
      <c r="AA269" s="629"/>
      <c r="AB269" s="629"/>
      <c r="AC269" s="630"/>
      <c r="AD269" s="628"/>
      <c r="AE269" s="629"/>
      <c r="AF269" s="629"/>
      <c r="AG269" s="629"/>
      <c r="AH269" s="630"/>
      <c r="AJ269" s="97"/>
    </row>
    <row r="270" spans="1:36" s="4" customFormat="1" ht="30" customHeight="1">
      <c r="A270" s="43"/>
      <c r="B270" s="93"/>
      <c r="C270" s="658"/>
      <c r="D270" s="659"/>
      <c r="E270" s="659"/>
      <c r="F270" s="659"/>
      <c r="G270" s="660"/>
      <c r="H270" s="631"/>
      <c r="I270" s="632"/>
      <c r="J270" s="632"/>
      <c r="K270" s="633"/>
      <c r="L270" s="631"/>
      <c r="M270" s="632"/>
      <c r="N270" s="632"/>
      <c r="O270" s="632"/>
      <c r="P270" s="632"/>
      <c r="Q270" s="633"/>
      <c r="R270" s="631"/>
      <c r="S270" s="632"/>
      <c r="T270" s="632"/>
      <c r="U270" s="633"/>
      <c r="V270" s="631"/>
      <c r="W270" s="632"/>
      <c r="X270" s="632"/>
      <c r="Y270" s="633"/>
      <c r="Z270" s="631"/>
      <c r="AA270" s="632"/>
      <c r="AB270" s="632"/>
      <c r="AC270" s="633"/>
      <c r="AD270" s="631"/>
      <c r="AE270" s="632"/>
      <c r="AF270" s="632"/>
      <c r="AG270" s="632"/>
      <c r="AH270" s="633"/>
      <c r="AJ270" s="97"/>
    </row>
    <row r="271" spans="1:36" s="4" customFormat="1" ht="30" customHeight="1">
      <c r="A271" s="43"/>
      <c r="B271" s="93"/>
      <c r="C271" s="658"/>
      <c r="D271" s="659"/>
      <c r="E271" s="659"/>
      <c r="F271" s="659"/>
      <c r="G271" s="660"/>
      <c r="H271" s="631"/>
      <c r="I271" s="632"/>
      <c r="J271" s="632"/>
      <c r="K271" s="633"/>
      <c r="L271" s="631"/>
      <c r="M271" s="632"/>
      <c r="N271" s="632"/>
      <c r="O271" s="632"/>
      <c r="P271" s="632"/>
      <c r="Q271" s="633"/>
      <c r="R271" s="631"/>
      <c r="S271" s="632"/>
      <c r="T271" s="632"/>
      <c r="U271" s="633"/>
      <c r="V271" s="631"/>
      <c r="W271" s="632"/>
      <c r="X271" s="632"/>
      <c r="Y271" s="633"/>
      <c r="Z271" s="631"/>
      <c r="AA271" s="632"/>
      <c r="AB271" s="632"/>
      <c r="AC271" s="633"/>
      <c r="AD271" s="631"/>
      <c r="AE271" s="632"/>
      <c r="AF271" s="632"/>
      <c r="AG271" s="632"/>
      <c r="AH271" s="633"/>
      <c r="AJ271" s="97"/>
    </row>
    <row r="272" spans="1:36" s="4" customFormat="1" ht="30" customHeight="1">
      <c r="A272" s="43"/>
      <c r="B272" s="93"/>
      <c r="C272" s="658"/>
      <c r="D272" s="659"/>
      <c r="E272" s="659"/>
      <c r="F272" s="659"/>
      <c r="G272" s="660"/>
      <c r="H272" s="631"/>
      <c r="I272" s="632"/>
      <c r="J272" s="632"/>
      <c r="K272" s="633"/>
      <c r="L272" s="631"/>
      <c r="M272" s="632"/>
      <c r="N272" s="632"/>
      <c r="O272" s="632"/>
      <c r="P272" s="632"/>
      <c r="Q272" s="633"/>
      <c r="R272" s="631"/>
      <c r="S272" s="632"/>
      <c r="T272" s="632"/>
      <c r="U272" s="633"/>
      <c r="V272" s="631"/>
      <c r="W272" s="632"/>
      <c r="X272" s="632"/>
      <c r="Y272" s="633"/>
      <c r="Z272" s="631"/>
      <c r="AA272" s="632"/>
      <c r="AB272" s="632"/>
      <c r="AC272" s="633"/>
      <c r="AD272" s="631"/>
      <c r="AE272" s="632"/>
      <c r="AF272" s="632"/>
      <c r="AG272" s="632"/>
      <c r="AH272" s="633"/>
      <c r="AJ272" s="97"/>
    </row>
    <row r="273" spans="1:36" s="4" customFormat="1" ht="30" customHeight="1">
      <c r="A273" s="43"/>
      <c r="B273" s="93"/>
      <c r="C273" s="661"/>
      <c r="D273" s="662"/>
      <c r="E273" s="662"/>
      <c r="F273" s="662"/>
      <c r="G273" s="663"/>
      <c r="H273" s="634"/>
      <c r="I273" s="635"/>
      <c r="J273" s="635"/>
      <c r="K273" s="636"/>
      <c r="L273" s="634"/>
      <c r="M273" s="635"/>
      <c r="N273" s="635"/>
      <c r="O273" s="635"/>
      <c r="P273" s="635"/>
      <c r="Q273" s="636"/>
      <c r="R273" s="634"/>
      <c r="S273" s="635"/>
      <c r="T273" s="635"/>
      <c r="U273" s="636"/>
      <c r="V273" s="634"/>
      <c r="W273" s="635"/>
      <c r="X273" s="635"/>
      <c r="Y273" s="636"/>
      <c r="Z273" s="634"/>
      <c r="AA273" s="635"/>
      <c r="AB273" s="635"/>
      <c r="AC273" s="636"/>
      <c r="AD273" s="634"/>
      <c r="AE273" s="635"/>
      <c r="AF273" s="635"/>
      <c r="AG273" s="635"/>
      <c r="AH273" s="636"/>
      <c r="AJ273" s="97"/>
    </row>
    <row r="274" spans="1:36" s="4" customFormat="1" ht="30" customHeight="1">
      <c r="A274" s="43"/>
      <c r="B274" s="93"/>
      <c r="C274" s="655" t="s">
        <v>365</v>
      </c>
      <c r="D274" s="656"/>
      <c r="E274" s="656"/>
      <c r="F274" s="656"/>
      <c r="G274" s="657"/>
      <c r="H274" s="628"/>
      <c r="I274" s="629"/>
      <c r="J274" s="629"/>
      <c r="K274" s="630"/>
      <c r="L274" s="628"/>
      <c r="M274" s="629"/>
      <c r="N274" s="629"/>
      <c r="O274" s="629"/>
      <c r="P274" s="629"/>
      <c r="Q274" s="630"/>
      <c r="R274" s="628"/>
      <c r="S274" s="629"/>
      <c r="T274" s="629"/>
      <c r="U274" s="630"/>
      <c r="V274" s="628"/>
      <c r="W274" s="629"/>
      <c r="X274" s="629"/>
      <c r="Y274" s="630"/>
      <c r="Z274" s="628"/>
      <c r="AA274" s="629"/>
      <c r="AB274" s="629"/>
      <c r="AC274" s="630"/>
      <c r="AD274" s="628"/>
      <c r="AE274" s="629"/>
      <c r="AF274" s="629"/>
      <c r="AG274" s="629"/>
      <c r="AH274" s="630"/>
      <c r="AJ274" s="97"/>
    </row>
    <row r="275" spans="1:36" s="4" customFormat="1" ht="30" customHeight="1">
      <c r="A275" s="43"/>
      <c r="B275" s="93"/>
      <c r="C275" s="658"/>
      <c r="D275" s="659"/>
      <c r="E275" s="659"/>
      <c r="F275" s="659"/>
      <c r="G275" s="660"/>
      <c r="H275" s="631"/>
      <c r="I275" s="632"/>
      <c r="J275" s="632"/>
      <c r="K275" s="633"/>
      <c r="L275" s="631"/>
      <c r="M275" s="632"/>
      <c r="N275" s="632"/>
      <c r="O275" s="632"/>
      <c r="P275" s="632"/>
      <c r="Q275" s="633"/>
      <c r="R275" s="631"/>
      <c r="S275" s="632"/>
      <c r="T275" s="632"/>
      <c r="U275" s="633"/>
      <c r="V275" s="631"/>
      <c r="W275" s="632"/>
      <c r="X275" s="632"/>
      <c r="Y275" s="633"/>
      <c r="Z275" s="631"/>
      <c r="AA275" s="632"/>
      <c r="AB275" s="632"/>
      <c r="AC275" s="633"/>
      <c r="AD275" s="631"/>
      <c r="AE275" s="632"/>
      <c r="AF275" s="632"/>
      <c r="AG275" s="632"/>
      <c r="AH275" s="633"/>
      <c r="AJ275" s="97"/>
    </row>
    <row r="276" spans="1:36" s="4" customFormat="1" ht="30" customHeight="1">
      <c r="A276" s="43"/>
      <c r="B276" s="93"/>
      <c r="C276" s="658"/>
      <c r="D276" s="659"/>
      <c r="E276" s="659"/>
      <c r="F276" s="659"/>
      <c r="G276" s="660"/>
      <c r="H276" s="631"/>
      <c r="I276" s="632"/>
      <c r="J276" s="632"/>
      <c r="K276" s="633"/>
      <c r="L276" s="631"/>
      <c r="M276" s="632"/>
      <c r="N276" s="632"/>
      <c r="O276" s="632"/>
      <c r="P276" s="632"/>
      <c r="Q276" s="633"/>
      <c r="R276" s="631"/>
      <c r="S276" s="632"/>
      <c r="T276" s="632"/>
      <c r="U276" s="633"/>
      <c r="V276" s="631"/>
      <c r="W276" s="632"/>
      <c r="X276" s="632"/>
      <c r="Y276" s="633"/>
      <c r="Z276" s="631"/>
      <c r="AA276" s="632"/>
      <c r="AB276" s="632"/>
      <c r="AC276" s="633"/>
      <c r="AD276" s="631"/>
      <c r="AE276" s="632"/>
      <c r="AF276" s="632"/>
      <c r="AG276" s="632"/>
      <c r="AH276" s="633"/>
      <c r="AJ276" s="97"/>
    </row>
    <row r="277" spans="1:36" s="4" customFormat="1" ht="30" customHeight="1">
      <c r="A277" s="43"/>
      <c r="B277" s="93"/>
      <c r="C277" s="658"/>
      <c r="D277" s="659"/>
      <c r="E277" s="659"/>
      <c r="F277" s="659"/>
      <c r="G277" s="660"/>
      <c r="H277" s="631"/>
      <c r="I277" s="632"/>
      <c r="J277" s="632"/>
      <c r="K277" s="633"/>
      <c r="L277" s="631"/>
      <c r="M277" s="632"/>
      <c r="N277" s="632"/>
      <c r="O277" s="632"/>
      <c r="P277" s="632"/>
      <c r="Q277" s="633"/>
      <c r="R277" s="631"/>
      <c r="S277" s="632"/>
      <c r="T277" s="632"/>
      <c r="U277" s="633"/>
      <c r="V277" s="631"/>
      <c r="W277" s="632"/>
      <c r="X277" s="632"/>
      <c r="Y277" s="633"/>
      <c r="Z277" s="631"/>
      <c r="AA277" s="632"/>
      <c r="AB277" s="632"/>
      <c r="AC277" s="633"/>
      <c r="AD277" s="631"/>
      <c r="AE277" s="632"/>
      <c r="AF277" s="632"/>
      <c r="AG277" s="632"/>
      <c r="AH277" s="633"/>
      <c r="AJ277" s="97"/>
    </row>
    <row r="278" spans="1:36" s="4" customFormat="1" ht="30" customHeight="1">
      <c r="A278" s="43"/>
      <c r="B278" s="93"/>
      <c r="C278" s="661"/>
      <c r="D278" s="662"/>
      <c r="E278" s="662"/>
      <c r="F278" s="662"/>
      <c r="G278" s="663"/>
      <c r="H278" s="634"/>
      <c r="I278" s="635"/>
      <c r="J278" s="635"/>
      <c r="K278" s="636"/>
      <c r="L278" s="634"/>
      <c r="M278" s="635"/>
      <c r="N278" s="635"/>
      <c r="O278" s="635"/>
      <c r="P278" s="635"/>
      <c r="Q278" s="636"/>
      <c r="R278" s="634"/>
      <c r="S278" s="635"/>
      <c r="T278" s="635"/>
      <c r="U278" s="636"/>
      <c r="V278" s="634"/>
      <c r="W278" s="635"/>
      <c r="X278" s="635"/>
      <c r="Y278" s="636"/>
      <c r="Z278" s="634"/>
      <c r="AA278" s="635"/>
      <c r="AB278" s="635"/>
      <c r="AC278" s="636"/>
      <c r="AD278" s="634"/>
      <c r="AE278" s="635"/>
      <c r="AF278" s="635"/>
      <c r="AG278" s="635"/>
      <c r="AH278" s="636"/>
      <c r="AJ278" s="97"/>
    </row>
    <row r="279" spans="1:36" s="4" customFormat="1" ht="30" customHeight="1">
      <c r="A279" s="43"/>
      <c r="B279" s="93"/>
      <c r="C279" s="655" t="s">
        <v>366</v>
      </c>
      <c r="D279" s="656"/>
      <c r="E279" s="656"/>
      <c r="F279" s="656"/>
      <c r="G279" s="657"/>
      <c r="H279" s="628"/>
      <c r="I279" s="629"/>
      <c r="J279" s="629"/>
      <c r="K279" s="630"/>
      <c r="L279" s="628"/>
      <c r="M279" s="629"/>
      <c r="N279" s="629"/>
      <c r="O279" s="629"/>
      <c r="P279" s="629"/>
      <c r="Q279" s="630"/>
      <c r="R279" s="628"/>
      <c r="S279" s="629"/>
      <c r="T279" s="629"/>
      <c r="U279" s="630"/>
      <c r="V279" s="628"/>
      <c r="W279" s="629"/>
      <c r="X279" s="629"/>
      <c r="Y279" s="630"/>
      <c r="Z279" s="628"/>
      <c r="AA279" s="629"/>
      <c r="AB279" s="629"/>
      <c r="AC279" s="630"/>
      <c r="AD279" s="628"/>
      <c r="AE279" s="629"/>
      <c r="AF279" s="629"/>
      <c r="AG279" s="629"/>
      <c r="AH279" s="630"/>
      <c r="AJ279" s="97"/>
    </row>
    <row r="280" spans="1:36" s="4" customFormat="1" ht="30" customHeight="1">
      <c r="A280" s="43"/>
      <c r="B280" s="93"/>
      <c r="C280" s="658"/>
      <c r="D280" s="659"/>
      <c r="E280" s="659"/>
      <c r="F280" s="659"/>
      <c r="G280" s="660"/>
      <c r="H280" s="631"/>
      <c r="I280" s="632"/>
      <c r="J280" s="632"/>
      <c r="K280" s="633"/>
      <c r="L280" s="631"/>
      <c r="M280" s="632"/>
      <c r="N280" s="632"/>
      <c r="O280" s="632"/>
      <c r="P280" s="632"/>
      <c r="Q280" s="633"/>
      <c r="R280" s="631"/>
      <c r="S280" s="632"/>
      <c r="T280" s="632"/>
      <c r="U280" s="633"/>
      <c r="V280" s="631"/>
      <c r="W280" s="632"/>
      <c r="X280" s="632"/>
      <c r="Y280" s="633"/>
      <c r="Z280" s="631"/>
      <c r="AA280" s="632"/>
      <c r="AB280" s="632"/>
      <c r="AC280" s="633"/>
      <c r="AD280" s="631"/>
      <c r="AE280" s="632"/>
      <c r="AF280" s="632"/>
      <c r="AG280" s="632"/>
      <c r="AH280" s="633"/>
      <c r="AJ280" s="97"/>
    </row>
    <row r="281" spans="1:36" s="4" customFormat="1" ht="30" customHeight="1">
      <c r="A281" s="43"/>
      <c r="B281" s="93"/>
      <c r="C281" s="661"/>
      <c r="D281" s="662"/>
      <c r="E281" s="662"/>
      <c r="F281" s="662"/>
      <c r="G281" s="663"/>
      <c r="H281" s="634"/>
      <c r="I281" s="635"/>
      <c r="J281" s="635"/>
      <c r="K281" s="636"/>
      <c r="L281" s="634"/>
      <c r="M281" s="635"/>
      <c r="N281" s="635"/>
      <c r="O281" s="635"/>
      <c r="P281" s="635"/>
      <c r="Q281" s="636"/>
      <c r="R281" s="634"/>
      <c r="S281" s="635"/>
      <c r="T281" s="635"/>
      <c r="U281" s="636"/>
      <c r="V281" s="634"/>
      <c r="W281" s="635"/>
      <c r="X281" s="635"/>
      <c r="Y281" s="636"/>
      <c r="Z281" s="634"/>
      <c r="AA281" s="635"/>
      <c r="AB281" s="635"/>
      <c r="AC281" s="636"/>
      <c r="AD281" s="634"/>
      <c r="AE281" s="635"/>
      <c r="AF281" s="635"/>
      <c r="AG281" s="635"/>
      <c r="AH281" s="636"/>
      <c r="AJ281" s="97"/>
    </row>
    <row r="282" spans="1:36" s="4" customFormat="1" ht="30" customHeight="1">
      <c r="A282" s="43"/>
      <c r="B282" s="93"/>
      <c r="C282" s="655" t="s">
        <v>462</v>
      </c>
      <c r="D282" s="656"/>
      <c r="E282" s="656"/>
      <c r="F282" s="656"/>
      <c r="G282" s="657"/>
      <c r="H282" s="628"/>
      <c r="I282" s="629"/>
      <c r="J282" s="629"/>
      <c r="K282" s="630"/>
      <c r="L282" s="628"/>
      <c r="M282" s="629"/>
      <c r="N282" s="629"/>
      <c r="O282" s="629"/>
      <c r="P282" s="629"/>
      <c r="Q282" s="630"/>
      <c r="R282" s="628"/>
      <c r="S282" s="629"/>
      <c r="T282" s="629"/>
      <c r="U282" s="630"/>
      <c r="V282" s="628"/>
      <c r="W282" s="629"/>
      <c r="X282" s="629"/>
      <c r="Y282" s="630"/>
      <c r="Z282" s="628"/>
      <c r="AA282" s="629"/>
      <c r="AB282" s="629"/>
      <c r="AC282" s="630"/>
      <c r="AD282" s="628"/>
      <c r="AE282" s="629"/>
      <c r="AF282" s="629"/>
      <c r="AG282" s="629"/>
      <c r="AH282" s="630"/>
      <c r="AJ282" s="97"/>
    </row>
    <row r="283" spans="1:36" s="4" customFormat="1" ht="30" customHeight="1">
      <c r="A283" s="43"/>
      <c r="B283" s="93"/>
      <c r="C283" s="658"/>
      <c r="D283" s="659"/>
      <c r="E283" s="659"/>
      <c r="F283" s="659"/>
      <c r="G283" s="660"/>
      <c r="H283" s="631"/>
      <c r="I283" s="632"/>
      <c r="J283" s="632"/>
      <c r="K283" s="633"/>
      <c r="L283" s="631"/>
      <c r="M283" s="632"/>
      <c r="N283" s="632"/>
      <c r="O283" s="632"/>
      <c r="P283" s="632"/>
      <c r="Q283" s="633"/>
      <c r="R283" s="631"/>
      <c r="S283" s="632"/>
      <c r="T283" s="632"/>
      <c r="U283" s="633"/>
      <c r="V283" s="631"/>
      <c r="W283" s="632"/>
      <c r="X283" s="632"/>
      <c r="Y283" s="633"/>
      <c r="Z283" s="631"/>
      <c r="AA283" s="632"/>
      <c r="AB283" s="632"/>
      <c r="AC283" s="633"/>
      <c r="AD283" s="631"/>
      <c r="AE283" s="632"/>
      <c r="AF283" s="632"/>
      <c r="AG283" s="632"/>
      <c r="AH283" s="633"/>
      <c r="AJ283" s="97"/>
    </row>
    <row r="284" spans="1:36" s="4" customFormat="1" ht="30" customHeight="1">
      <c r="A284" s="43"/>
      <c r="B284" s="93"/>
      <c r="C284" s="658"/>
      <c r="D284" s="659"/>
      <c r="E284" s="659"/>
      <c r="F284" s="659"/>
      <c r="G284" s="660"/>
      <c r="H284" s="631"/>
      <c r="I284" s="632"/>
      <c r="J284" s="632"/>
      <c r="K284" s="633"/>
      <c r="L284" s="631"/>
      <c r="M284" s="632"/>
      <c r="N284" s="632"/>
      <c r="O284" s="632"/>
      <c r="P284" s="632"/>
      <c r="Q284" s="633"/>
      <c r="R284" s="631"/>
      <c r="S284" s="632"/>
      <c r="T284" s="632"/>
      <c r="U284" s="633"/>
      <c r="V284" s="631"/>
      <c r="W284" s="632"/>
      <c r="X284" s="632"/>
      <c r="Y284" s="633"/>
      <c r="Z284" s="631"/>
      <c r="AA284" s="632"/>
      <c r="AB284" s="632"/>
      <c r="AC284" s="633"/>
      <c r="AD284" s="631"/>
      <c r="AE284" s="632"/>
      <c r="AF284" s="632"/>
      <c r="AG284" s="632"/>
      <c r="AH284" s="633"/>
      <c r="AJ284" s="97"/>
    </row>
    <row r="285" spans="1:36" s="4" customFormat="1" ht="30" customHeight="1">
      <c r="A285" s="43"/>
      <c r="B285" s="93"/>
      <c r="C285" s="658"/>
      <c r="D285" s="659"/>
      <c r="E285" s="659"/>
      <c r="F285" s="659"/>
      <c r="G285" s="660"/>
      <c r="H285" s="631"/>
      <c r="I285" s="632"/>
      <c r="J285" s="632"/>
      <c r="K285" s="633"/>
      <c r="L285" s="631"/>
      <c r="M285" s="632"/>
      <c r="N285" s="632"/>
      <c r="O285" s="632"/>
      <c r="P285" s="632"/>
      <c r="Q285" s="633"/>
      <c r="R285" s="631"/>
      <c r="S285" s="632"/>
      <c r="T285" s="632"/>
      <c r="U285" s="633"/>
      <c r="V285" s="631"/>
      <c r="W285" s="632"/>
      <c r="X285" s="632"/>
      <c r="Y285" s="633"/>
      <c r="Z285" s="631"/>
      <c r="AA285" s="632"/>
      <c r="AB285" s="632"/>
      <c r="AC285" s="633"/>
      <c r="AD285" s="631"/>
      <c r="AE285" s="632"/>
      <c r="AF285" s="632"/>
      <c r="AG285" s="632"/>
      <c r="AH285" s="633"/>
      <c r="AJ285" s="97"/>
    </row>
    <row r="286" spans="1:36" s="4" customFormat="1" ht="30" customHeight="1">
      <c r="A286" s="43"/>
      <c r="B286" s="93"/>
      <c r="C286" s="658"/>
      <c r="D286" s="659"/>
      <c r="E286" s="659"/>
      <c r="F286" s="659"/>
      <c r="G286" s="660"/>
      <c r="H286" s="631"/>
      <c r="I286" s="632"/>
      <c r="J286" s="632"/>
      <c r="K286" s="633"/>
      <c r="L286" s="631"/>
      <c r="M286" s="632"/>
      <c r="N286" s="632"/>
      <c r="O286" s="632"/>
      <c r="P286" s="632"/>
      <c r="Q286" s="633"/>
      <c r="R286" s="631"/>
      <c r="S286" s="632"/>
      <c r="T286" s="632"/>
      <c r="U286" s="633"/>
      <c r="V286" s="631"/>
      <c r="W286" s="632"/>
      <c r="X286" s="632"/>
      <c r="Y286" s="633"/>
      <c r="Z286" s="631"/>
      <c r="AA286" s="632"/>
      <c r="AB286" s="632"/>
      <c r="AC286" s="633"/>
      <c r="AD286" s="631"/>
      <c r="AE286" s="632"/>
      <c r="AF286" s="632"/>
      <c r="AG286" s="632"/>
      <c r="AH286" s="633"/>
      <c r="AJ286" s="97"/>
    </row>
    <row r="287" spans="1:36" s="4" customFormat="1" ht="30" customHeight="1">
      <c r="A287" s="43"/>
      <c r="B287" s="93"/>
      <c r="C287" s="658"/>
      <c r="D287" s="659"/>
      <c r="E287" s="659"/>
      <c r="F287" s="659"/>
      <c r="G287" s="660"/>
      <c r="H287" s="631"/>
      <c r="I287" s="632"/>
      <c r="J287" s="632"/>
      <c r="K287" s="633"/>
      <c r="L287" s="631"/>
      <c r="M287" s="632"/>
      <c r="N287" s="632"/>
      <c r="O287" s="632"/>
      <c r="P287" s="632"/>
      <c r="Q287" s="633"/>
      <c r="R287" s="631"/>
      <c r="S287" s="632"/>
      <c r="T287" s="632"/>
      <c r="U287" s="633"/>
      <c r="V287" s="631"/>
      <c r="W287" s="632"/>
      <c r="X287" s="632"/>
      <c r="Y287" s="633"/>
      <c r="Z287" s="631"/>
      <c r="AA287" s="632"/>
      <c r="AB287" s="632"/>
      <c r="AC287" s="633"/>
      <c r="AD287" s="631"/>
      <c r="AE287" s="632"/>
      <c r="AF287" s="632"/>
      <c r="AG287" s="632"/>
      <c r="AH287" s="633"/>
      <c r="AJ287" s="97"/>
    </row>
    <row r="288" spans="1:36" s="4" customFormat="1" ht="30" customHeight="1">
      <c r="A288" s="43"/>
      <c r="B288" s="93"/>
      <c r="C288" s="658"/>
      <c r="D288" s="659"/>
      <c r="E288" s="659"/>
      <c r="F288" s="659"/>
      <c r="G288" s="660"/>
      <c r="H288" s="631"/>
      <c r="I288" s="632"/>
      <c r="J288" s="632"/>
      <c r="K288" s="633"/>
      <c r="L288" s="631"/>
      <c r="M288" s="632"/>
      <c r="N288" s="632"/>
      <c r="O288" s="632"/>
      <c r="P288" s="632"/>
      <c r="Q288" s="633"/>
      <c r="R288" s="631"/>
      <c r="S288" s="632"/>
      <c r="T288" s="632"/>
      <c r="U288" s="633"/>
      <c r="V288" s="631"/>
      <c r="W288" s="632"/>
      <c r="X288" s="632"/>
      <c r="Y288" s="633"/>
      <c r="Z288" s="631"/>
      <c r="AA288" s="632"/>
      <c r="AB288" s="632"/>
      <c r="AC288" s="633"/>
      <c r="AD288" s="631"/>
      <c r="AE288" s="632"/>
      <c r="AF288" s="632"/>
      <c r="AG288" s="632"/>
      <c r="AH288" s="633"/>
      <c r="AJ288" s="97"/>
    </row>
    <row r="289" spans="1:36" s="4" customFormat="1" ht="30" customHeight="1">
      <c r="A289" s="43"/>
      <c r="B289" s="93"/>
      <c r="C289" s="661"/>
      <c r="D289" s="662"/>
      <c r="E289" s="662"/>
      <c r="F289" s="662"/>
      <c r="G289" s="663"/>
      <c r="H289" s="634"/>
      <c r="I289" s="635"/>
      <c r="J289" s="635"/>
      <c r="K289" s="636"/>
      <c r="L289" s="634"/>
      <c r="M289" s="635"/>
      <c r="N289" s="635"/>
      <c r="O289" s="635"/>
      <c r="P289" s="635"/>
      <c r="Q289" s="636"/>
      <c r="R289" s="634"/>
      <c r="S289" s="635"/>
      <c r="T289" s="635"/>
      <c r="U289" s="636"/>
      <c r="V289" s="634"/>
      <c r="W289" s="635"/>
      <c r="X289" s="635"/>
      <c r="Y289" s="636"/>
      <c r="Z289" s="634"/>
      <c r="AA289" s="635"/>
      <c r="AB289" s="635"/>
      <c r="AC289" s="636"/>
      <c r="AD289" s="634"/>
      <c r="AE289" s="635"/>
      <c r="AF289" s="635"/>
      <c r="AG289" s="635"/>
      <c r="AH289" s="636"/>
      <c r="AJ289" s="97"/>
    </row>
    <row r="290" spans="1:36" s="4" customFormat="1" ht="21" customHeight="1">
      <c r="A290" s="43"/>
      <c r="B290" s="93"/>
      <c r="C290" s="664" t="s">
        <v>367</v>
      </c>
      <c r="D290" s="665"/>
      <c r="E290" s="665"/>
      <c r="F290" s="665"/>
      <c r="G290" s="666"/>
      <c r="H290" s="628"/>
      <c r="I290" s="629"/>
      <c r="J290" s="629"/>
      <c r="K290" s="629"/>
      <c r="L290" s="629"/>
      <c r="M290" s="629"/>
      <c r="N290" s="629"/>
      <c r="O290" s="629"/>
      <c r="P290" s="629"/>
      <c r="Q290" s="629"/>
      <c r="R290" s="629"/>
      <c r="S290" s="629"/>
      <c r="T290" s="629"/>
      <c r="U290" s="629"/>
      <c r="V290" s="629"/>
      <c r="W290" s="629"/>
      <c r="X290" s="629"/>
      <c r="Y290" s="629"/>
      <c r="Z290" s="629"/>
      <c r="AA290" s="629"/>
      <c r="AB290" s="629"/>
      <c r="AC290" s="629"/>
      <c r="AD290" s="629"/>
      <c r="AE290" s="629"/>
      <c r="AF290" s="629"/>
      <c r="AG290" s="629"/>
      <c r="AH290" s="630"/>
      <c r="AJ290" s="97"/>
    </row>
    <row r="291" spans="1:36" s="4" customFormat="1" ht="21" customHeight="1">
      <c r="A291" s="43"/>
      <c r="B291" s="93"/>
      <c r="C291" s="667"/>
      <c r="D291" s="668"/>
      <c r="E291" s="668"/>
      <c r="F291" s="668"/>
      <c r="G291" s="669"/>
      <c r="H291" s="631"/>
      <c r="I291" s="632"/>
      <c r="J291" s="632"/>
      <c r="K291" s="632"/>
      <c r="L291" s="632"/>
      <c r="M291" s="632"/>
      <c r="N291" s="632"/>
      <c r="O291" s="632"/>
      <c r="P291" s="632"/>
      <c r="Q291" s="632"/>
      <c r="R291" s="632"/>
      <c r="S291" s="632"/>
      <c r="T291" s="632"/>
      <c r="U291" s="632"/>
      <c r="V291" s="632"/>
      <c r="W291" s="632"/>
      <c r="X291" s="632"/>
      <c r="Y291" s="632"/>
      <c r="Z291" s="632"/>
      <c r="AA291" s="632"/>
      <c r="AB291" s="632"/>
      <c r="AC291" s="632"/>
      <c r="AD291" s="632"/>
      <c r="AE291" s="632"/>
      <c r="AF291" s="632"/>
      <c r="AG291" s="632"/>
      <c r="AH291" s="633"/>
      <c r="AJ291" s="97"/>
    </row>
    <row r="292" spans="1:36" s="4" customFormat="1" ht="21" customHeight="1">
      <c r="A292" s="43"/>
      <c r="B292" s="93"/>
      <c r="C292" s="670"/>
      <c r="D292" s="671"/>
      <c r="E292" s="671"/>
      <c r="F292" s="671"/>
      <c r="G292" s="672"/>
      <c r="H292" s="634"/>
      <c r="I292" s="635"/>
      <c r="J292" s="635"/>
      <c r="K292" s="635"/>
      <c r="L292" s="635"/>
      <c r="M292" s="635"/>
      <c r="N292" s="635"/>
      <c r="O292" s="635"/>
      <c r="P292" s="635"/>
      <c r="Q292" s="635"/>
      <c r="R292" s="635"/>
      <c r="S292" s="635"/>
      <c r="T292" s="635"/>
      <c r="U292" s="635"/>
      <c r="V292" s="635"/>
      <c r="W292" s="635"/>
      <c r="X292" s="635"/>
      <c r="Y292" s="635"/>
      <c r="Z292" s="635"/>
      <c r="AA292" s="635"/>
      <c r="AB292" s="635"/>
      <c r="AC292" s="635"/>
      <c r="AD292" s="635"/>
      <c r="AE292" s="635"/>
      <c r="AF292" s="635"/>
      <c r="AG292" s="635"/>
      <c r="AH292" s="636"/>
      <c r="AJ292" s="97"/>
    </row>
    <row r="293" spans="1:36" s="4" customFormat="1" ht="9" customHeight="1">
      <c r="A293" s="43"/>
      <c r="B293" s="93"/>
      <c r="AJ293" s="97"/>
    </row>
    <row r="294" spans="1:36" s="4" customFormat="1" ht="7.5" customHeight="1">
      <c r="A294" s="43"/>
      <c r="B294" s="93"/>
      <c r="C294" s="97"/>
      <c r="D294" s="97"/>
      <c r="E294" s="97"/>
      <c r="F294" s="97"/>
      <c r="G294" s="97"/>
      <c r="H294" s="97"/>
      <c r="I294" s="97"/>
      <c r="J294" s="97"/>
      <c r="K294" s="97"/>
      <c r="L294" s="97"/>
      <c r="M294" s="97"/>
      <c r="N294" s="97"/>
      <c r="O294" s="97"/>
      <c r="P294" s="97"/>
      <c r="Q294" s="97"/>
      <c r="R294" s="97"/>
      <c r="S294" s="97"/>
      <c r="T294" s="97"/>
      <c r="U294" s="97"/>
      <c r="V294" s="97"/>
      <c r="W294" s="97"/>
      <c r="X294" s="97"/>
      <c r="Y294" s="97"/>
      <c r="Z294" s="97"/>
      <c r="AA294" s="97"/>
      <c r="AB294" s="97"/>
      <c r="AC294" s="97"/>
      <c r="AD294" s="97"/>
      <c r="AE294" s="97"/>
      <c r="AF294" s="97"/>
      <c r="AG294" s="97"/>
      <c r="AH294" s="97"/>
      <c r="AI294" s="97"/>
      <c r="AJ294" s="97"/>
    </row>
  </sheetData>
  <sheetProtection password="CB9D" sheet="1" selectLockedCells="1"/>
  <mergeCells count="265">
    <mergeCell ref="L140:AH140"/>
    <mergeCell ref="L149:AH149"/>
    <mergeCell ref="L145:AH145"/>
    <mergeCell ref="L127:AH127"/>
    <mergeCell ref="N131:AH131"/>
    <mergeCell ref="N130:AH130"/>
    <mergeCell ref="L136:AH136"/>
    <mergeCell ref="O125:S125"/>
    <mergeCell ref="L128:AH128"/>
    <mergeCell ref="N142:AH142"/>
    <mergeCell ref="L141:AH141"/>
    <mergeCell ref="M125:N125"/>
    <mergeCell ref="N119:AH119"/>
    <mergeCell ref="U125:W125"/>
    <mergeCell ref="AC125:AG125"/>
    <mergeCell ref="U85:W85"/>
    <mergeCell ref="L91:AH91"/>
    <mergeCell ref="L89:AH89"/>
    <mergeCell ref="X112:Y112"/>
    <mergeCell ref="U98:W98"/>
    <mergeCell ref="O114:S114"/>
    <mergeCell ref="L77:AH77"/>
    <mergeCell ref="M85:N85"/>
    <mergeCell ref="L80:AH80"/>
    <mergeCell ref="L126:AH126"/>
    <mergeCell ref="L129:AH129"/>
    <mergeCell ref="L115:AH115"/>
    <mergeCell ref="AC85:AG85"/>
    <mergeCell ref="AC87:AG87"/>
    <mergeCell ref="L88:AH88"/>
    <mergeCell ref="L90:AH90"/>
    <mergeCell ref="AC114:AG114"/>
    <mergeCell ref="M112:N112"/>
    <mergeCell ref="U112:W112"/>
    <mergeCell ref="L101:AH101"/>
    <mergeCell ref="AC112:AG112"/>
    <mergeCell ref="M114:N114"/>
    <mergeCell ref="L102:AH102"/>
    <mergeCell ref="L103:AH103"/>
    <mergeCell ref="U123:W123"/>
    <mergeCell ref="N120:AH120"/>
    <mergeCell ref="L116:AH116"/>
    <mergeCell ref="AC123:AG123"/>
    <mergeCell ref="L117:AH117"/>
    <mergeCell ref="X123:Y123"/>
    <mergeCell ref="L78:AH78"/>
    <mergeCell ref="X96:Y96"/>
    <mergeCell ref="L93:AH93"/>
    <mergeCell ref="L86:AH86"/>
    <mergeCell ref="M87:N87"/>
    <mergeCell ref="U87:W87"/>
    <mergeCell ref="L97:AH97"/>
    <mergeCell ref="U114:W114"/>
    <mergeCell ref="X85:Y85"/>
    <mergeCell ref="L92:AH92"/>
    <mergeCell ref="M96:N96"/>
    <mergeCell ref="U96:W96"/>
    <mergeCell ref="AC96:AG96"/>
    <mergeCell ref="M98:N98"/>
    <mergeCell ref="L99:AH99"/>
    <mergeCell ref="L100:AH100"/>
    <mergeCell ref="AC98:AG98"/>
    <mergeCell ref="L104:AH104"/>
    <mergeCell ref="L79:AH79"/>
    <mergeCell ref="O87:S87"/>
    <mergeCell ref="O98:S98"/>
    <mergeCell ref="H41:H42"/>
    <mergeCell ref="J41:J42"/>
    <mergeCell ref="F41:F42"/>
    <mergeCell ref="AA41:AB42"/>
    <mergeCell ref="AD41:AD42"/>
    <mergeCell ref="AF41:AF42"/>
    <mergeCell ref="C41:D42"/>
    <mergeCell ref="Z20:AA20"/>
    <mergeCell ref="AC20:AD20"/>
    <mergeCell ref="AF20:AG20"/>
    <mergeCell ref="AG22:AH23"/>
    <mergeCell ref="O22:AF23"/>
    <mergeCell ref="I27:N28"/>
    <mergeCell ref="O27:AF28"/>
    <mergeCell ref="I22:N23"/>
    <mergeCell ref="AH41:AH42"/>
    <mergeCell ref="C39:J40"/>
    <mergeCell ref="AG27:AH28"/>
    <mergeCell ref="AA39:AH40"/>
    <mergeCell ref="Q39:U40"/>
    <mergeCell ref="V39:Z40"/>
    <mergeCell ref="K39:P40"/>
    <mergeCell ref="C43:C44"/>
    <mergeCell ref="L68:AH68"/>
    <mergeCell ref="U74:W74"/>
    <mergeCell ref="O53:P53"/>
    <mergeCell ref="M53:N53"/>
    <mergeCell ref="AA45:AH46"/>
    <mergeCell ref="AA43:AA44"/>
    <mergeCell ref="L69:AH69"/>
    <mergeCell ref="J43:J44"/>
    <mergeCell ref="AH43:AH44"/>
    <mergeCell ref="C45:J46"/>
    <mergeCell ref="C51:AH51"/>
    <mergeCell ref="L75:AH75"/>
    <mergeCell ref="M76:N76"/>
    <mergeCell ref="U76:W76"/>
    <mergeCell ref="AC76:AG76"/>
    <mergeCell ref="M74:N74"/>
    <mergeCell ref="L70:AH70"/>
    <mergeCell ref="L66:AH66"/>
    <mergeCell ref="L67:AH67"/>
    <mergeCell ref="R53:U53"/>
    <mergeCell ref="X74:Y74"/>
    <mergeCell ref="K55:M55"/>
    <mergeCell ref="N55:O55"/>
    <mergeCell ref="Q55:R55"/>
    <mergeCell ref="T55:U55"/>
    <mergeCell ref="AC74:AG74"/>
    <mergeCell ref="O76:S76"/>
    <mergeCell ref="D165:AH165"/>
    <mergeCell ref="L138:P138"/>
    <mergeCell ref="L139:AH139"/>
    <mergeCell ref="L159:AH159"/>
    <mergeCell ref="L113:AH113"/>
    <mergeCell ref="L146:AH146"/>
    <mergeCell ref="D164:AH164"/>
    <mergeCell ref="L157:AH157"/>
    <mergeCell ref="L158:AH158"/>
    <mergeCell ref="AD156:AG156"/>
    <mergeCell ref="L160:AH160"/>
    <mergeCell ref="Q156:T156"/>
    <mergeCell ref="AA156:AB156"/>
    <mergeCell ref="L150:AH150"/>
    <mergeCell ref="L156:P156"/>
    <mergeCell ref="L137:AH137"/>
    <mergeCell ref="X156:Y156"/>
    <mergeCell ref="L147:P147"/>
    <mergeCell ref="L148:AH148"/>
    <mergeCell ref="L155:AH155"/>
    <mergeCell ref="N151:AH151"/>
    <mergeCell ref="M123:N123"/>
    <mergeCell ref="L124:AH124"/>
    <mergeCell ref="L118:AH118"/>
    <mergeCell ref="AB193:AH193"/>
    <mergeCell ref="V190:W190"/>
    <mergeCell ref="J176:AH176"/>
    <mergeCell ref="AA181:AF181"/>
    <mergeCell ref="P203:AH203"/>
    <mergeCell ref="Q187:R187"/>
    <mergeCell ref="M190:O190"/>
    <mergeCell ref="Y184:AH184"/>
    <mergeCell ref="Y204:Z204"/>
    <mergeCell ref="J177:AH177"/>
    <mergeCell ref="T187:W187"/>
    <mergeCell ref="O187:P187"/>
    <mergeCell ref="P196:Q196"/>
    <mergeCell ref="S196:T196"/>
    <mergeCell ref="V196:W196"/>
    <mergeCell ref="M196:O196"/>
    <mergeCell ref="K193:AA193"/>
    <mergeCell ref="P190:Q190"/>
    <mergeCell ref="S190:T190"/>
    <mergeCell ref="P199:Q199"/>
    <mergeCell ref="AA208:AF208"/>
    <mergeCell ref="Z209:AG209"/>
    <mergeCell ref="Z210:AG210"/>
    <mergeCell ref="S204:T204"/>
    <mergeCell ref="V204:W204"/>
    <mergeCell ref="Q208:V208"/>
    <mergeCell ref="V199:W199"/>
    <mergeCell ref="S199:T199"/>
    <mergeCell ref="P209:W209"/>
    <mergeCell ref="P210:W210"/>
    <mergeCell ref="Q204:R204"/>
    <mergeCell ref="Q205:T205"/>
    <mergeCell ref="K223:AH223"/>
    <mergeCell ref="Z211:AG211"/>
    <mergeCell ref="P217:Q217"/>
    <mergeCell ref="Z217:AA217"/>
    <mergeCell ref="P212:Q212"/>
    <mergeCell ref="Z212:AA212"/>
    <mergeCell ref="Z216:AG216"/>
    <mergeCell ref="P211:W211"/>
    <mergeCell ref="P216:W216"/>
    <mergeCell ref="Q215:V215"/>
    <mergeCell ref="AA215:AF215"/>
    <mergeCell ref="P222:AH222"/>
    <mergeCell ref="K224:AH224"/>
    <mergeCell ref="C238:G241"/>
    <mergeCell ref="H238:K241"/>
    <mergeCell ref="L238:Q241"/>
    <mergeCell ref="V238:Y241"/>
    <mergeCell ref="Z238:AC241"/>
    <mergeCell ref="Z246:AC252"/>
    <mergeCell ref="V242:Y245"/>
    <mergeCell ref="Z242:AC245"/>
    <mergeCell ref="R242:U245"/>
    <mergeCell ref="AD242:AH245"/>
    <mergeCell ref="AD253:AH258"/>
    <mergeCell ref="Z253:AC258"/>
    <mergeCell ref="R253:U258"/>
    <mergeCell ref="V253:Y258"/>
    <mergeCell ref="AD259:AH261"/>
    <mergeCell ref="AD238:AH241"/>
    <mergeCell ref="R238:U241"/>
    <mergeCell ref="D228:AH228"/>
    <mergeCell ref="V246:Y252"/>
    <mergeCell ref="AD246:AH252"/>
    <mergeCell ref="R246:U252"/>
    <mergeCell ref="C246:G252"/>
    <mergeCell ref="H242:K245"/>
    <mergeCell ref="L242:Q245"/>
    <mergeCell ref="H246:K252"/>
    <mergeCell ref="L246:Q252"/>
    <mergeCell ref="C242:G245"/>
    <mergeCell ref="L262:Q265"/>
    <mergeCell ref="V262:Y265"/>
    <mergeCell ref="L259:Q261"/>
    <mergeCell ref="Z259:AC261"/>
    <mergeCell ref="R259:U261"/>
    <mergeCell ref="V259:Y261"/>
    <mergeCell ref="V279:Y281"/>
    <mergeCell ref="H266:K268"/>
    <mergeCell ref="AD269:AH273"/>
    <mergeCell ref="R269:U273"/>
    <mergeCell ref="V269:Y273"/>
    <mergeCell ref="Z269:AC273"/>
    <mergeCell ref="AD266:AH268"/>
    <mergeCell ref="Z266:AC268"/>
    <mergeCell ref="AD262:AH265"/>
    <mergeCell ref="AD282:AH289"/>
    <mergeCell ref="Z282:AC289"/>
    <mergeCell ref="V282:Y289"/>
    <mergeCell ref="L282:Q289"/>
    <mergeCell ref="R282:U289"/>
    <mergeCell ref="AD279:AH281"/>
    <mergeCell ref="L274:Q278"/>
    <mergeCell ref="V274:Y278"/>
    <mergeCell ref="Z274:AC278"/>
    <mergeCell ref="R279:U281"/>
    <mergeCell ref="R274:U278"/>
    <mergeCell ref="Z279:AC281"/>
    <mergeCell ref="L279:Q281"/>
    <mergeCell ref="AD274:AH278"/>
    <mergeCell ref="H290:AH292"/>
    <mergeCell ref="C266:G268"/>
    <mergeCell ref="C253:G258"/>
    <mergeCell ref="C259:G261"/>
    <mergeCell ref="C262:G265"/>
    <mergeCell ref="H253:K258"/>
    <mergeCell ref="H259:K261"/>
    <mergeCell ref="H262:K265"/>
    <mergeCell ref="C290:G292"/>
    <mergeCell ref="H269:K273"/>
    <mergeCell ref="H282:K289"/>
    <mergeCell ref="C279:G281"/>
    <mergeCell ref="C274:G278"/>
    <mergeCell ref="H274:K278"/>
    <mergeCell ref="C282:G289"/>
    <mergeCell ref="H279:K281"/>
    <mergeCell ref="C269:G273"/>
    <mergeCell ref="Z262:AC265"/>
    <mergeCell ref="L269:Q273"/>
    <mergeCell ref="R262:U265"/>
    <mergeCell ref="L253:Q258"/>
    <mergeCell ref="L266:Q268"/>
    <mergeCell ref="R266:U268"/>
    <mergeCell ref="V266:Y268"/>
  </mergeCells>
  <phoneticPr fontId="4"/>
  <dataValidations count="5">
    <dataValidation type="list" allowBlank="1" showInputMessage="1" showErrorMessage="1" sqref="D3" xr:uid="{6347AB72-8114-41AA-96CA-E7FBCA0014A1}">
      <formula1>"□,■"</formula1>
    </dataValidation>
    <dataValidation type="whole" allowBlank="1" showInputMessage="1" showErrorMessage="1" sqref="Z20:AA20 N55:O55 P196:Q196 P199:Q199 S204:T204 R212 AB212 AB217 R217" xr:uid="{3FFB4AF8-E36B-48CD-84D0-1F9AF8FDFBBE}">
      <formula1>1</formula1>
      <formula2>99</formula2>
    </dataValidation>
    <dataValidation type="whole" allowBlank="1" showInputMessage="1" showErrorMessage="1" sqref="T212 T217 AD217 AD212 V204:W204 S199:T199 S196:T196 Q55:R55 AC20:AD20" xr:uid="{8902F8B8-2A62-45D3-B6DB-02415B37AF94}">
      <formula1>1</formula1>
      <formula2>12</formula2>
    </dataValidation>
    <dataValidation type="whole" allowBlank="1" showInputMessage="1" showErrorMessage="1" sqref="AF20:AG20 T55:U55 V196:W196 V199:W199 Y204:Z204 V212 V217 AF212 AF217" xr:uid="{96852D5B-846F-4C34-B9E8-F892D5ACCC3A}">
      <formula1>1</formula1>
      <formula2>31</formula2>
    </dataValidation>
    <dataValidation type="list" allowBlank="1" showInputMessage="1" showErrorMessage="1" sqref="AB193:AH193" xr:uid="{117AE1F7-31D1-42FA-A5EE-3D78832FA387}">
      <formula1>"照田　繁隆,畝本　秀一"</formula1>
    </dataValidation>
  </dataValidations>
  <pageMargins left="0.98425196850393704" right="0.47244094488188981" top="0.47244094488188981" bottom="0.47244094488188981" header="0.51181102362204722" footer="0.27559055118110237"/>
  <pageSetup paperSize="9" scale="51" fitToHeight="0" orientation="portrait" blackAndWhite="1" r:id="rId1"/>
  <headerFooter alignWithMargins="0">
    <oddFooter>&amp;L&amp;12IKJC260401Ver17</oddFooter>
  </headerFooter>
  <rowBreaks count="4" manualBreakCount="4">
    <brk id="60" max="16383" man="1"/>
    <brk id="107" max="16383" man="1"/>
    <brk id="170" max="16383" man="1"/>
    <brk id="235"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3447AF-6FFC-4409-BD70-DA971E6D1797}">
  <sheetPr codeName="Sheet10">
    <pageSetUpPr autoPageBreaks="0" fitToPage="1"/>
  </sheetPr>
  <dimension ref="A1:AL76"/>
  <sheetViews>
    <sheetView showGridLines="0" showRowColHeaders="0" showOutlineSymbols="0" zoomScaleNormal="100" zoomScaleSheetLayoutView="50" workbookViewId="0">
      <pane ySplit="6" topLeftCell="A7" activePane="bottomLeft" state="frozen"/>
      <selection activeCell="Z21" sqref="Z21:AA21"/>
      <selection pane="bottomLeft" activeCell="D3" sqref="D3"/>
    </sheetView>
  </sheetViews>
  <sheetFormatPr defaultColWidth="5.25" defaultRowHeight="30" customHeight="1"/>
  <cols>
    <col min="1" max="1" width="37.375" style="23"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38" ht="30" customHeight="1">
      <c r="C1" s="34" t="s">
        <v>448</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row>
    <row r="2" spans="1:38" ht="30" customHeight="1">
      <c r="C2" s="34" t="s">
        <v>449</v>
      </c>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row>
    <row r="3" spans="1:38" ht="30" customHeight="1">
      <c r="C3" s="34"/>
      <c r="D3" s="146" t="s">
        <v>33</v>
      </c>
      <c r="E3" s="34" t="s">
        <v>497</v>
      </c>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row>
    <row r="4" spans="1:38" ht="30" customHeight="1">
      <c r="A4" s="102"/>
      <c r="C4" s="34" t="s">
        <v>490</v>
      </c>
      <c r="E4" s="117"/>
      <c r="F4" s="117"/>
      <c r="G4" s="117"/>
      <c r="H4" s="117"/>
      <c r="I4" s="117"/>
      <c r="J4" s="117"/>
      <c r="K4" s="117"/>
      <c r="L4" s="117"/>
      <c r="M4" s="117"/>
    </row>
    <row r="5" spans="1:38" ht="7.5" customHeight="1">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row>
    <row r="6" spans="1:38" s="1" customFormat="1" ht="7.5" customHeight="1">
      <c r="A6" s="25"/>
      <c r="B6" s="31"/>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row>
    <row r="7" spans="1:38" s="4" customFormat="1" ht="7.5" customHeight="1">
      <c r="A7" s="43"/>
      <c r="B7" s="93"/>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row>
    <row r="8" spans="1:38" s="4" customFormat="1" ht="30" customHeight="1">
      <c r="A8" s="147"/>
      <c r="B8" s="138"/>
      <c r="S8" s="1" t="s">
        <v>368</v>
      </c>
      <c r="AJ8" s="97"/>
      <c r="AL8" s="4" t="s">
        <v>429</v>
      </c>
    </row>
    <row r="9" spans="1:38" ht="30" customHeight="1">
      <c r="A9" s="149"/>
      <c r="B9" s="138"/>
      <c r="C9" s="2" t="s">
        <v>119</v>
      </c>
      <c r="AJ9" s="90"/>
    </row>
    <row r="10" spans="1:38" ht="10.5" customHeight="1">
      <c r="B10" s="89"/>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J10" s="90"/>
    </row>
    <row r="11" spans="1:38" ht="10.5" customHeight="1">
      <c r="B11" s="89"/>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J11" s="90"/>
    </row>
    <row r="12" spans="1:38" ht="30" customHeight="1">
      <c r="A12" s="149"/>
      <c r="B12" s="89"/>
      <c r="C12" s="2" t="s">
        <v>25</v>
      </c>
      <c r="AJ12" s="90"/>
    </row>
    <row r="13" spans="1:38" ht="30" customHeight="1">
      <c r="B13" s="89"/>
      <c r="D13" s="2" t="s">
        <v>5</v>
      </c>
      <c r="L13" s="392" t="str">
        <f>IF($D$3="□",IF(確認別紙!L13="","",確認別紙!L13),IF(計変別紙!AZ13="","",計変別紙!AZ13))</f>
        <v/>
      </c>
      <c r="M13" s="392"/>
      <c r="N13" s="392"/>
      <c r="O13" s="392"/>
      <c r="P13" s="392"/>
      <c r="Q13" s="392"/>
      <c r="R13" s="392"/>
      <c r="S13" s="392"/>
      <c r="T13" s="392"/>
      <c r="U13" s="392"/>
      <c r="V13" s="392"/>
      <c r="W13" s="392"/>
      <c r="X13" s="392"/>
      <c r="Y13" s="392"/>
      <c r="Z13" s="392"/>
      <c r="AA13" s="392"/>
      <c r="AB13" s="392"/>
      <c r="AC13" s="392"/>
      <c r="AD13" s="392"/>
      <c r="AE13" s="392"/>
      <c r="AF13" s="392"/>
      <c r="AG13" s="392"/>
      <c r="AH13" s="392"/>
      <c r="AJ13" s="90"/>
    </row>
    <row r="14" spans="1:38" ht="30" customHeight="1">
      <c r="B14" s="89"/>
      <c r="D14" s="2" t="s">
        <v>6</v>
      </c>
      <c r="L14" s="303" t="str">
        <f>IF($D$3="□",IF(確認別紙!L14="","",確認別紙!L14),IF(計変別紙!AZ14="","",計変別紙!AZ14))</f>
        <v/>
      </c>
      <c r="M14" s="303"/>
      <c r="N14" s="303"/>
      <c r="O14" s="303"/>
      <c r="P14" s="303"/>
      <c r="Q14" s="303"/>
      <c r="R14" s="303"/>
      <c r="S14" s="303"/>
      <c r="T14" s="303"/>
      <c r="U14" s="303"/>
      <c r="V14" s="303"/>
      <c r="W14" s="303"/>
      <c r="X14" s="303"/>
      <c r="Y14" s="303"/>
      <c r="Z14" s="303"/>
      <c r="AA14" s="303"/>
      <c r="AB14" s="303"/>
      <c r="AC14" s="303"/>
      <c r="AD14" s="303"/>
      <c r="AE14" s="303"/>
      <c r="AF14" s="303"/>
      <c r="AG14" s="303"/>
      <c r="AH14" s="303"/>
      <c r="AJ14" s="90"/>
    </row>
    <row r="15" spans="1:38" ht="30" customHeight="1">
      <c r="B15" s="89"/>
      <c r="D15" s="2" t="s">
        <v>482</v>
      </c>
      <c r="L15" s="406" t="str">
        <f>IF($D$3="□",IF(確認別紙!L15="","",確認別紙!L15),IF(計変別紙!AZ15="","",計変別紙!AZ15))</f>
        <v/>
      </c>
      <c r="M15" s="406"/>
      <c r="N15" s="406"/>
      <c r="O15" s="406"/>
      <c r="P15" s="406"/>
      <c r="Q15" s="406"/>
      <c r="R15" s="406"/>
      <c r="S15" s="406"/>
      <c r="T15" s="406"/>
      <c r="U15" s="406"/>
      <c r="V15" s="406"/>
      <c r="W15" s="406"/>
      <c r="X15" s="406"/>
      <c r="Y15" s="406"/>
      <c r="Z15" s="406"/>
      <c r="AA15" s="406"/>
      <c r="AB15" s="406"/>
      <c r="AC15" s="406"/>
      <c r="AD15" s="406"/>
      <c r="AE15" s="406"/>
      <c r="AF15" s="406"/>
      <c r="AG15" s="406"/>
      <c r="AH15" s="406"/>
      <c r="AJ15" s="90"/>
    </row>
    <row r="16" spans="1:38" ht="30" customHeight="1">
      <c r="B16" s="89"/>
      <c r="D16" s="2" t="s">
        <v>7</v>
      </c>
      <c r="L16" s="303" t="str">
        <f>IF($D$3="□",IF(確認別紙!L16="","",確認別紙!L16),IF(計変別紙!AZ16="","",計変別紙!AZ16))</f>
        <v/>
      </c>
      <c r="M16" s="303"/>
      <c r="N16" s="303"/>
      <c r="O16" s="303"/>
      <c r="P16" s="303"/>
      <c r="Q16" s="303"/>
      <c r="R16" s="303"/>
      <c r="S16" s="303"/>
      <c r="T16" s="303"/>
      <c r="U16" s="303"/>
      <c r="V16" s="303"/>
      <c r="W16" s="303"/>
      <c r="X16" s="303"/>
      <c r="Y16" s="303"/>
      <c r="Z16" s="303"/>
      <c r="AA16" s="303"/>
      <c r="AB16" s="303"/>
      <c r="AC16" s="303"/>
      <c r="AD16" s="303"/>
      <c r="AE16" s="303"/>
      <c r="AF16" s="303"/>
      <c r="AG16" s="303"/>
      <c r="AH16" s="303"/>
      <c r="AJ16" s="90"/>
    </row>
    <row r="17" spans="2:36" ht="30" customHeight="1">
      <c r="B17" s="89"/>
      <c r="D17" s="2" t="s">
        <v>8</v>
      </c>
      <c r="L17" s="627" t="str">
        <f>IF($D$3="□",IF(確認別紙!L17="","",確認別紙!L17),IF(計変別紙!AZ17="","",計変別紙!AZ17))</f>
        <v/>
      </c>
      <c r="M17" s="627"/>
      <c r="N17" s="627"/>
      <c r="O17" s="627"/>
      <c r="P17" s="627"/>
      <c r="Q17" s="627"/>
      <c r="R17" s="627"/>
      <c r="S17" s="627"/>
      <c r="T17" s="627"/>
      <c r="U17" s="627"/>
      <c r="V17" s="627"/>
      <c r="W17" s="627"/>
      <c r="X17" s="627"/>
      <c r="Y17" s="627"/>
      <c r="Z17" s="627"/>
      <c r="AA17" s="627"/>
      <c r="AB17" s="627"/>
      <c r="AC17" s="627"/>
      <c r="AD17" s="627"/>
      <c r="AE17" s="627"/>
      <c r="AF17" s="627"/>
      <c r="AG17" s="627"/>
      <c r="AH17" s="627"/>
      <c r="AJ17" s="90"/>
    </row>
    <row r="18" spans="2:36" ht="9" customHeight="1">
      <c r="B18" s="89"/>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J18" s="90"/>
    </row>
    <row r="19" spans="2:36" ht="10.5" customHeight="1">
      <c r="B19" s="89"/>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J19" s="90"/>
    </row>
    <row r="20" spans="2:36" ht="30" customHeight="1">
      <c r="B20" s="89"/>
      <c r="C20" s="2" t="s">
        <v>25</v>
      </c>
      <c r="AJ20" s="90"/>
    </row>
    <row r="21" spans="2:36" ht="30" customHeight="1">
      <c r="B21" s="89"/>
      <c r="D21" s="2" t="s">
        <v>5</v>
      </c>
      <c r="L21" s="392" t="str">
        <f>IF($D$3="□",IF(確認別紙!L21="","",確認別紙!L21),IF(計変別紙!AZ21="","",計変別紙!AZ21))</f>
        <v/>
      </c>
      <c r="M21" s="392"/>
      <c r="N21" s="392"/>
      <c r="O21" s="392"/>
      <c r="P21" s="392"/>
      <c r="Q21" s="392"/>
      <c r="R21" s="392"/>
      <c r="S21" s="392"/>
      <c r="T21" s="392"/>
      <c r="U21" s="392"/>
      <c r="V21" s="392"/>
      <c r="W21" s="392"/>
      <c r="X21" s="392"/>
      <c r="Y21" s="392"/>
      <c r="Z21" s="392"/>
      <c r="AA21" s="392"/>
      <c r="AB21" s="392"/>
      <c r="AC21" s="392"/>
      <c r="AD21" s="392"/>
      <c r="AE21" s="392"/>
      <c r="AF21" s="392"/>
      <c r="AG21" s="392"/>
      <c r="AH21" s="392"/>
      <c r="AJ21" s="90"/>
    </row>
    <row r="22" spans="2:36" ht="30" customHeight="1">
      <c r="B22" s="89"/>
      <c r="D22" s="2" t="s">
        <v>6</v>
      </c>
      <c r="L22" s="303" t="str">
        <f>IF($D$3="□",IF(確認別紙!L22="","",確認別紙!L22),IF(計変別紙!AZ22="","",計変別紙!AZ22))</f>
        <v/>
      </c>
      <c r="M22" s="303"/>
      <c r="N22" s="303"/>
      <c r="O22" s="303"/>
      <c r="P22" s="303"/>
      <c r="Q22" s="303"/>
      <c r="R22" s="303"/>
      <c r="S22" s="303"/>
      <c r="T22" s="303"/>
      <c r="U22" s="303"/>
      <c r="V22" s="303"/>
      <c r="W22" s="303"/>
      <c r="X22" s="303"/>
      <c r="Y22" s="303"/>
      <c r="Z22" s="303"/>
      <c r="AA22" s="303"/>
      <c r="AB22" s="303"/>
      <c r="AC22" s="303"/>
      <c r="AD22" s="303"/>
      <c r="AE22" s="303"/>
      <c r="AF22" s="303"/>
      <c r="AG22" s="303"/>
      <c r="AH22" s="303"/>
      <c r="AJ22" s="90"/>
    </row>
    <row r="23" spans="2:36" ht="30" customHeight="1">
      <c r="B23" s="89"/>
      <c r="D23" s="2" t="s">
        <v>482</v>
      </c>
      <c r="L23" s="406" t="str">
        <f>IF($D$3="□",IF(確認別紙!L23="","",確認別紙!L23),IF(計変別紙!AZ23="","",計変別紙!AZ23))</f>
        <v/>
      </c>
      <c r="M23" s="406"/>
      <c r="N23" s="406"/>
      <c r="O23" s="406"/>
      <c r="P23" s="406"/>
      <c r="Q23" s="406"/>
      <c r="R23" s="406"/>
      <c r="S23" s="406"/>
      <c r="T23" s="406"/>
      <c r="U23" s="406"/>
      <c r="V23" s="406"/>
      <c r="W23" s="406"/>
      <c r="X23" s="406"/>
      <c r="Y23" s="406"/>
      <c r="Z23" s="406"/>
      <c r="AA23" s="406"/>
      <c r="AB23" s="406"/>
      <c r="AC23" s="406"/>
      <c r="AD23" s="406"/>
      <c r="AE23" s="406"/>
      <c r="AF23" s="406"/>
      <c r="AG23" s="406"/>
      <c r="AH23" s="406"/>
      <c r="AJ23" s="90"/>
    </row>
    <row r="24" spans="2:36" ht="30" customHeight="1">
      <c r="B24" s="89"/>
      <c r="D24" s="2" t="s">
        <v>7</v>
      </c>
      <c r="L24" s="303" t="str">
        <f>IF($D$3="□",IF(確認別紙!L24="","",確認別紙!L24),IF(計変別紙!AZ24="","",計変別紙!AZ24))</f>
        <v/>
      </c>
      <c r="M24" s="303"/>
      <c r="N24" s="303"/>
      <c r="O24" s="303"/>
      <c r="P24" s="303"/>
      <c r="Q24" s="303"/>
      <c r="R24" s="303"/>
      <c r="S24" s="303"/>
      <c r="T24" s="303"/>
      <c r="U24" s="303"/>
      <c r="V24" s="303"/>
      <c r="W24" s="303"/>
      <c r="X24" s="303"/>
      <c r="Y24" s="303"/>
      <c r="Z24" s="303"/>
      <c r="AA24" s="303"/>
      <c r="AB24" s="303"/>
      <c r="AC24" s="303"/>
      <c r="AD24" s="303"/>
      <c r="AE24" s="303"/>
      <c r="AF24" s="303"/>
      <c r="AG24" s="303"/>
      <c r="AH24" s="303"/>
      <c r="AJ24" s="90"/>
    </row>
    <row r="25" spans="2:36" ht="30" customHeight="1">
      <c r="B25" s="89"/>
      <c r="D25" s="2" t="s">
        <v>8</v>
      </c>
      <c r="L25" s="627" t="str">
        <f>IF($D$3="□",IF(確認別紙!L25="","",確認別紙!L25),IF(計変別紙!AZ25="","",計変別紙!AZ25))</f>
        <v/>
      </c>
      <c r="M25" s="627"/>
      <c r="N25" s="627"/>
      <c r="O25" s="627"/>
      <c r="P25" s="627"/>
      <c r="Q25" s="627"/>
      <c r="R25" s="627"/>
      <c r="S25" s="627"/>
      <c r="T25" s="627"/>
      <c r="U25" s="627"/>
      <c r="V25" s="627"/>
      <c r="W25" s="627"/>
      <c r="X25" s="627"/>
      <c r="Y25" s="627"/>
      <c r="Z25" s="627"/>
      <c r="AA25" s="627"/>
      <c r="AB25" s="627"/>
      <c r="AC25" s="627"/>
      <c r="AD25" s="627"/>
      <c r="AE25" s="627"/>
      <c r="AF25" s="627"/>
      <c r="AG25" s="627"/>
      <c r="AH25" s="627"/>
      <c r="AJ25" s="90"/>
    </row>
    <row r="26" spans="2:36" ht="9" customHeight="1">
      <c r="B26" s="89"/>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J26" s="90"/>
    </row>
    <row r="27" spans="2:36" ht="10.5" customHeight="1">
      <c r="B27" s="89"/>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J27" s="90"/>
    </row>
    <row r="28" spans="2:36" ht="30" customHeight="1">
      <c r="B28" s="89"/>
      <c r="C28" s="2" t="s">
        <v>25</v>
      </c>
      <c r="AJ28" s="90"/>
    </row>
    <row r="29" spans="2:36" ht="30" customHeight="1">
      <c r="B29" s="89"/>
      <c r="D29" s="2" t="s">
        <v>5</v>
      </c>
      <c r="L29" s="392" t="str">
        <f>IF($D$3="□",IF(確認別紙!L29="","",確認別紙!L29),IF(計変別紙!AZ29="","",計変別紙!AZ29))</f>
        <v/>
      </c>
      <c r="M29" s="392"/>
      <c r="N29" s="392"/>
      <c r="O29" s="392"/>
      <c r="P29" s="392"/>
      <c r="Q29" s="392"/>
      <c r="R29" s="392"/>
      <c r="S29" s="392"/>
      <c r="T29" s="392"/>
      <c r="U29" s="392"/>
      <c r="V29" s="392"/>
      <c r="W29" s="392"/>
      <c r="X29" s="392"/>
      <c r="Y29" s="392"/>
      <c r="Z29" s="392"/>
      <c r="AA29" s="392"/>
      <c r="AB29" s="392"/>
      <c r="AC29" s="392"/>
      <c r="AD29" s="392"/>
      <c r="AE29" s="392"/>
      <c r="AF29" s="392"/>
      <c r="AG29" s="392"/>
      <c r="AH29" s="392"/>
      <c r="AJ29" s="90"/>
    </row>
    <row r="30" spans="2:36" ht="30" customHeight="1">
      <c r="B30" s="89"/>
      <c r="D30" s="2" t="s">
        <v>6</v>
      </c>
      <c r="L30" s="303" t="str">
        <f>IF($D$3="□",IF(確認別紙!L30="","",確認別紙!L30),IF(計変別紙!AZ30="","",計変別紙!AZ30))</f>
        <v/>
      </c>
      <c r="M30" s="303"/>
      <c r="N30" s="303"/>
      <c r="O30" s="303"/>
      <c r="P30" s="303"/>
      <c r="Q30" s="303"/>
      <c r="R30" s="303"/>
      <c r="S30" s="303"/>
      <c r="T30" s="303"/>
      <c r="U30" s="303"/>
      <c r="V30" s="303"/>
      <c r="W30" s="303"/>
      <c r="X30" s="303"/>
      <c r="Y30" s="303"/>
      <c r="Z30" s="303"/>
      <c r="AA30" s="303"/>
      <c r="AB30" s="303"/>
      <c r="AC30" s="303"/>
      <c r="AD30" s="303"/>
      <c r="AE30" s="303"/>
      <c r="AF30" s="303"/>
      <c r="AG30" s="303"/>
      <c r="AH30" s="303"/>
      <c r="AJ30" s="90"/>
    </row>
    <row r="31" spans="2:36" ht="30" customHeight="1">
      <c r="B31" s="89"/>
      <c r="D31" s="2" t="s">
        <v>482</v>
      </c>
      <c r="L31" s="406" t="str">
        <f>IF($D$3="□",IF(確認別紙!L31="","",確認別紙!L31),IF(計変別紙!AZ31="","",計変別紙!AZ31))</f>
        <v/>
      </c>
      <c r="M31" s="406"/>
      <c r="N31" s="406"/>
      <c r="O31" s="406"/>
      <c r="P31" s="406"/>
      <c r="Q31" s="406"/>
      <c r="R31" s="406"/>
      <c r="S31" s="406"/>
      <c r="T31" s="406"/>
      <c r="U31" s="406"/>
      <c r="V31" s="406"/>
      <c r="W31" s="406"/>
      <c r="X31" s="406"/>
      <c r="Y31" s="406"/>
      <c r="Z31" s="406"/>
      <c r="AA31" s="406"/>
      <c r="AB31" s="406"/>
      <c r="AC31" s="406"/>
      <c r="AD31" s="406"/>
      <c r="AE31" s="406"/>
      <c r="AF31" s="406"/>
      <c r="AG31" s="406"/>
      <c r="AH31" s="406"/>
      <c r="AJ31" s="90"/>
    </row>
    <row r="32" spans="2:36" ht="30" customHeight="1">
      <c r="B32" s="89"/>
      <c r="D32" s="2" t="s">
        <v>7</v>
      </c>
      <c r="L32" s="303" t="str">
        <f>IF($D$3="□",IF(確認別紙!L32="","",確認別紙!L32),IF(計変別紙!AZ32="","",計変別紙!AZ32))</f>
        <v/>
      </c>
      <c r="M32" s="303"/>
      <c r="N32" s="303"/>
      <c r="O32" s="303"/>
      <c r="P32" s="303"/>
      <c r="Q32" s="303"/>
      <c r="R32" s="303"/>
      <c r="S32" s="303"/>
      <c r="T32" s="303"/>
      <c r="U32" s="303"/>
      <c r="V32" s="303"/>
      <c r="W32" s="303"/>
      <c r="X32" s="303"/>
      <c r="Y32" s="303"/>
      <c r="Z32" s="303"/>
      <c r="AA32" s="303"/>
      <c r="AB32" s="303"/>
      <c r="AC32" s="303"/>
      <c r="AD32" s="303"/>
      <c r="AE32" s="303"/>
      <c r="AF32" s="303"/>
      <c r="AG32" s="303"/>
      <c r="AH32" s="303"/>
      <c r="AJ32" s="90"/>
    </row>
    <row r="33" spans="2:36" ht="30" customHeight="1">
      <c r="B33" s="89"/>
      <c r="D33" s="2" t="s">
        <v>8</v>
      </c>
      <c r="L33" s="627" t="str">
        <f>IF($D$3="□",IF(確認別紙!L33="","",確認別紙!L33),IF(計変別紙!AZ33="","",計変別紙!AZ33))</f>
        <v/>
      </c>
      <c r="M33" s="627"/>
      <c r="N33" s="627"/>
      <c r="O33" s="627"/>
      <c r="P33" s="627"/>
      <c r="Q33" s="627"/>
      <c r="R33" s="627"/>
      <c r="S33" s="627"/>
      <c r="T33" s="627"/>
      <c r="U33" s="627"/>
      <c r="V33" s="627"/>
      <c r="W33" s="627"/>
      <c r="X33" s="627"/>
      <c r="Y33" s="627"/>
      <c r="Z33" s="627"/>
      <c r="AA33" s="627"/>
      <c r="AB33" s="627"/>
      <c r="AC33" s="627"/>
      <c r="AD33" s="627"/>
      <c r="AE33" s="627"/>
      <c r="AF33" s="627"/>
      <c r="AG33" s="627"/>
      <c r="AH33" s="627"/>
      <c r="AJ33" s="90"/>
    </row>
    <row r="34" spans="2:36" ht="10.5" customHeight="1">
      <c r="B34" s="89"/>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J34" s="90"/>
    </row>
    <row r="35" spans="2:36" ht="10.5" customHeight="1">
      <c r="B35" s="89"/>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J35" s="90"/>
    </row>
    <row r="36" spans="2:36" ht="30" customHeight="1">
      <c r="B36" s="89"/>
      <c r="C36" s="2" t="s">
        <v>25</v>
      </c>
      <c r="AJ36" s="90"/>
    </row>
    <row r="37" spans="2:36" ht="30" customHeight="1">
      <c r="B37" s="89"/>
      <c r="D37" s="2" t="s">
        <v>5</v>
      </c>
      <c r="L37" s="392" t="str">
        <f>IF($D$3="□",IF(確認別紙!L37="","",確認別紙!L37),IF(計変別紙!AZ37="","",計変別紙!AZ37))</f>
        <v/>
      </c>
      <c r="M37" s="392"/>
      <c r="N37" s="392"/>
      <c r="O37" s="392"/>
      <c r="P37" s="392"/>
      <c r="Q37" s="392"/>
      <c r="R37" s="392"/>
      <c r="S37" s="392"/>
      <c r="T37" s="392"/>
      <c r="U37" s="392"/>
      <c r="V37" s="392"/>
      <c r="W37" s="392"/>
      <c r="X37" s="392"/>
      <c r="Y37" s="392"/>
      <c r="Z37" s="392"/>
      <c r="AA37" s="392"/>
      <c r="AB37" s="392"/>
      <c r="AC37" s="392"/>
      <c r="AD37" s="392"/>
      <c r="AE37" s="392"/>
      <c r="AF37" s="392"/>
      <c r="AG37" s="392"/>
      <c r="AH37" s="392"/>
      <c r="AJ37" s="90"/>
    </row>
    <row r="38" spans="2:36" ht="30" customHeight="1">
      <c r="B38" s="89"/>
      <c r="D38" s="2" t="s">
        <v>6</v>
      </c>
      <c r="L38" s="303" t="str">
        <f>IF($D$3="□",IF(確認別紙!L38="","",確認別紙!L38),IF(計変別紙!AZ38="","",計変別紙!AZ38))</f>
        <v/>
      </c>
      <c r="M38" s="303"/>
      <c r="N38" s="303"/>
      <c r="O38" s="303"/>
      <c r="P38" s="303"/>
      <c r="Q38" s="303"/>
      <c r="R38" s="303"/>
      <c r="S38" s="303"/>
      <c r="T38" s="303"/>
      <c r="U38" s="303"/>
      <c r="V38" s="303"/>
      <c r="W38" s="303"/>
      <c r="X38" s="303"/>
      <c r="Y38" s="303"/>
      <c r="Z38" s="303"/>
      <c r="AA38" s="303"/>
      <c r="AB38" s="303"/>
      <c r="AC38" s="303"/>
      <c r="AD38" s="303"/>
      <c r="AE38" s="303"/>
      <c r="AF38" s="303"/>
      <c r="AG38" s="303"/>
      <c r="AH38" s="303"/>
      <c r="AJ38" s="90"/>
    </row>
    <row r="39" spans="2:36" ht="30" customHeight="1">
      <c r="B39" s="89"/>
      <c r="D39" s="2" t="s">
        <v>482</v>
      </c>
      <c r="L39" s="406" t="str">
        <f>IF($D$3="□",IF(確認別紙!L39="","",確認別紙!L39),IF(計変別紙!AZ39="","",計変別紙!AZ39))</f>
        <v/>
      </c>
      <c r="M39" s="406"/>
      <c r="N39" s="406"/>
      <c r="O39" s="406"/>
      <c r="P39" s="406"/>
      <c r="Q39" s="406"/>
      <c r="R39" s="406"/>
      <c r="S39" s="406"/>
      <c r="T39" s="406"/>
      <c r="U39" s="406"/>
      <c r="V39" s="406"/>
      <c r="W39" s="406"/>
      <c r="X39" s="406"/>
      <c r="Y39" s="406"/>
      <c r="Z39" s="406"/>
      <c r="AA39" s="406"/>
      <c r="AB39" s="406"/>
      <c r="AC39" s="406"/>
      <c r="AD39" s="406"/>
      <c r="AE39" s="406"/>
      <c r="AF39" s="406"/>
      <c r="AG39" s="406"/>
      <c r="AH39" s="406"/>
      <c r="AJ39" s="90"/>
    </row>
    <row r="40" spans="2:36" ht="30" customHeight="1">
      <c r="B40" s="89"/>
      <c r="D40" s="2" t="s">
        <v>7</v>
      </c>
      <c r="L40" s="303" t="str">
        <f>IF($D$3="□",IF(確認別紙!L40="","",確認別紙!L40),IF(計変別紙!AZ40="","",計変別紙!AZ40))</f>
        <v/>
      </c>
      <c r="M40" s="303"/>
      <c r="N40" s="303"/>
      <c r="O40" s="303"/>
      <c r="P40" s="303"/>
      <c r="Q40" s="303"/>
      <c r="R40" s="303"/>
      <c r="S40" s="303"/>
      <c r="T40" s="303"/>
      <c r="U40" s="303"/>
      <c r="V40" s="303"/>
      <c r="W40" s="303"/>
      <c r="X40" s="303"/>
      <c r="Y40" s="303"/>
      <c r="Z40" s="303"/>
      <c r="AA40" s="303"/>
      <c r="AB40" s="303"/>
      <c r="AC40" s="303"/>
      <c r="AD40" s="303"/>
      <c r="AE40" s="303"/>
      <c r="AF40" s="303"/>
      <c r="AG40" s="303"/>
      <c r="AH40" s="303"/>
      <c r="AJ40" s="90"/>
    </row>
    <row r="41" spans="2:36" ht="30" customHeight="1">
      <c r="B41" s="89"/>
      <c r="D41" s="2" t="s">
        <v>8</v>
      </c>
      <c r="L41" s="627" t="str">
        <f>IF($D$3="□",IF(確認別紙!L41="","",確認別紙!L41),IF(計変別紙!AZ41="","",計変別紙!AZ41))</f>
        <v/>
      </c>
      <c r="M41" s="627"/>
      <c r="N41" s="627"/>
      <c r="O41" s="627"/>
      <c r="P41" s="627"/>
      <c r="Q41" s="627"/>
      <c r="R41" s="627"/>
      <c r="S41" s="627"/>
      <c r="T41" s="627"/>
      <c r="U41" s="627"/>
      <c r="V41" s="627"/>
      <c r="W41" s="627"/>
      <c r="X41" s="627"/>
      <c r="Y41" s="627"/>
      <c r="Z41" s="627"/>
      <c r="AA41" s="627"/>
      <c r="AB41" s="627"/>
      <c r="AC41" s="627"/>
      <c r="AD41" s="627"/>
      <c r="AE41" s="627"/>
      <c r="AF41" s="627"/>
      <c r="AG41" s="627"/>
      <c r="AH41" s="627"/>
      <c r="AJ41" s="90"/>
    </row>
    <row r="42" spans="2:36" ht="9" customHeight="1">
      <c r="B42" s="89"/>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J42" s="90"/>
    </row>
    <row r="43" spans="2:36" ht="10.5" customHeight="1">
      <c r="B43" s="89"/>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J43" s="90"/>
    </row>
    <row r="44" spans="2:36" ht="30" customHeight="1">
      <c r="B44" s="89"/>
      <c r="C44" s="2" t="s">
        <v>25</v>
      </c>
      <c r="AJ44" s="90"/>
    </row>
    <row r="45" spans="2:36" ht="30" customHeight="1">
      <c r="B45" s="89"/>
      <c r="D45" s="2" t="s">
        <v>5</v>
      </c>
      <c r="L45" s="392" t="str">
        <f>IF($D$3="□",IF(確認別紙!L45="","",確認別紙!L45),IF(計変別紙!AZ45="","",計変別紙!AZ45))</f>
        <v/>
      </c>
      <c r="M45" s="392"/>
      <c r="N45" s="392"/>
      <c r="O45" s="392"/>
      <c r="P45" s="392"/>
      <c r="Q45" s="392"/>
      <c r="R45" s="392"/>
      <c r="S45" s="392"/>
      <c r="T45" s="392"/>
      <c r="U45" s="392"/>
      <c r="V45" s="392"/>
      <c r="W45" s="392"/>
      <c r="X45" s="392"/>
      <c r="Y45" s="392"/>
      <c r="Z45" s="392"/>
      <c r="AA45" s="392"/>
      <c r="AB45" s="392"/>
      <c r="AC45" s="392"/>
      <c r="AD45" s="392"/>
      <c r="AE45" s="392"/>
      <c r="AF45" s="392"/>
      <c r="AG45" s="392"/>
      <c r="AH45" s="392"/>
      <c r="AJ45" s="90"/>
    </row>
    <row r="46" spans="2:36" ht="30" customHeight="1">
      <c r="B46" s="89"/>
      <c r="D46" s="2" t="s">
        <v>6</v>
      </c>
      <c r="L46" s="303" t="str">
        <f>IF($D$3="□",IF(確認別紙!L46="","",確認別紙!L46),IF(計変別紙!AZ46="","",計変別紙!AZ46))</f>
        <v/>
      </c>
      <c r="M46" s="303"/>
      <c r="N46" s="303"/>
      <c r="O46" s="303"/>
      <c r="P46" s="303"/>
      <c r="Q46" s="303"/>
      <c r="R46" s="303"/>
      <c r="S46" s="303"/>
      <c r="T46" s="303"/>
      <c r="U46" s="303"/>
      <c r="V46" s="303"/>
      <c r="W46" s="303"/>
      <c r="X46" s="303"/>
      <c r="Y46" s="303"/>
      <c r="Z46" s="303"/>
      <c r="AA46" s="303"/>
      <c r="AB46" s="303"/>
      <c r="AC46" s="303"/>
      <c r="AD46" s="303"/>
      <c r="AE46" s="303"/>
      <c r="AF46" s="303"/>
      <c r="AG46" s="303"/>
      <c r="AH46" s="303"/>
      <c r="AJ46" s="90"/>
    </row>
    <row r="47" spans="2:36" ht="30" customHeight="1">
      <c r="B47" s="89"/>
      <c r="D47" s="2" t="s">
        <v>482</v>
      </c>
      <c r="L47" s="406" t="str">
        <f>IF($D$3="□",IF(確認別紙!L47="","",確認別紙!L47),IF(計変別紙!AZ47="","",計変別紙!AZ47))</f>
        <v/>
      </c>
      <c r="M47" s="406"/>
      <c r="N47" s="406"/>
      <c r="O47" s="406"/>
      <c r="P47" s="406"/>
      <c r="Q47" s="406"/>
      <c r="R47" s="406"/>
      <c r="S47" s="406"/>
      <c r="T47" s="406"/>
      <c r="U47" s="406"/>
      <c r="V47" s="406"/>
      <c r="W47" s="406"/>
      <c r="X47" s="406"/>
      <c r="Y47" s="406"/>
      <c r="Z47" s="406"/>
      <c r="AA47" s="406"/>
      <c r="AB47" s="406"/>
      <c r="AC47" s="406"/>
      <c r="AD47" s="406"/>
      <c r="AE47" s="406"/>
      <c r="AF47" s="406"/>
      <c r="AG47" s="406"/>
      <c r="AH47" s="406"/>
      <c r="AJ47" s="90"/>
    </row>
    <row r="48" spans="2:36" ht="30" customHeight="1">
      <c r="B48" s="89"/>
      <c r="D48" s="2" t="s">
        <v>7</v>
      </c>
      <c r="L48" s="303" t="str">
        <f>IF($D$3="□",IF(確認別紙!L48="","",確認別紙!L48),IF(計変別紙!AZ48="","",計変別紙!AZ48))</f>
        <v/>
      </c>
      <c r="M48" s="303"/>
      <c r="N48" s="303"/>
      <c r="O48" s="303"/>
      <c r="P48" s="303"/>
      <c r="Q48" s="303"/>
      <c r="R48" s="303"/>
      <c r="S48" s="303"/>
      <c r="T48" s="303"/>
      <c r="U48" s="303"/>
      <c r="V48" s="303"/>
      <c r="W48" s="303"/>
      <c r="X48" s="303"/>
      <c r="Y48" s="303"/>
      <c r="Z48" s="303"/>
      <c r="AA48" s="303"/>
      <c r="AB48" s="303"/>
      <c r="AC48" s="303"/>
      <c r="AD48" s="303"/>
      <c r="AE48" s="303"/>
      <c r="AF48" s="303"/>
      <c r="AG48" s="303"/>
      <c r="AH48" s="303"/>
      <c r="AJ48" s="90"/>
    </row>
    <row r="49" spans="2:36" ht="30" customHeight="1">
      <c r="B49" s="89"/>
      <c r="D49" s="2" t="s">
        <v>8</v>
      </c>
      <c r="L49" s="627" t="str">
        <f>IF($D$3="□",IF(確認別紙!L49="","",確認別紙!L49),IF(計変別紙!AZ49="","",計変別紙!AZ49))</f>
        <v/>
      </c>
      <c r="M49" s="627"/>
      <c r="N49" s="627"/>
      <c r="O49" s="627"/>
      <c r="P49" s="627"/>
      <c r="Q49" s="627"/>
      <c r="R49" s="627"/>
      <c r="S49" s="627"/>
      <c r="T49" s="627"/>
      <c r="U49" s="627"/>
      <c r="V49" s="627"/>
      <c r="W49" s="627"/>
      <c r="X49" s="627"/>
      <c r="Y49" s="627"/>
      <c r="Z49" s="627"/>
      <c r="AA49" s="627"/>
      <c r="AB49" s="627"/>
      <c r="AC49" s="627"/>
      <c r="AD49" s="627"/>
      <c r="AE49" s="627"/>
      <c r="AF49" s="627"/>
      <c r="AG49" s="627"/>
      <c r="AH49" s="627"/>
      <c r="AJ49" s="90"/>
    </row>
    <row r="50" spans="2:36" ht="9" customHeight="1">
      <c r="B50" s="89"/>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J50" s="90"/>
    </row>
    <row r="51" spans="2:36" ht="10.5" customHeight="1">
      <c r="B51" s="89"/>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J51" s="90"/>
    </row>
    <row r="52" spans="2:36" ht="30" customHeight="1">
      <c r="B52" s="89"/>
      <c r="C52" s="2" t="s">
        <v>25</v>
      </c>
      <c r="AJ52" s="90"/>
    </row>
    <row r="53" spans="2:36" ht="30" customHeight="1">
      <c r="B53" s="89"/>
      <c r="D53" s="2" t="s">
        <v>5</v>
      </c>
      <c r="L53" s="392" t="str">
        <f>IF($D$3="□",IF(確認別紙!L53="","",確認別紙!L53),IF(計変別紙!AZ53="","",計変別紙!AZ53))</f>
        <v/>
      </c>
      <c r="M53" s="392"/>
      <c r="N53" s="392"/>
      <c r="O53" s="392"/>
      <c r="P53" s="392"/>
      <c r="Q53" s="392"/>
      <c r="R53" s="392"/>
      <c r="S53" s="392"/>
      <c r="T53" s="392"/>
      <c r="U53" s="392"/>
      <c r="V53" s="392"/>
      <c r="W53" s="392"/>
      <c r="X53" s="392"/>
      <c r="Y53" s="392"/>
      <c r="Z53" s="392"/>
      <c r="AA53" s="392"/>
      <c r="AB53" s="392"/>
      <c r="AC53" s="392"/>
      <c r="AD53" s="392"/>
      <c r="AE53" s="392"/>
      <c r="AF53" s="392"/>
      <c r="AG53" s="392"/>
      <c r="AH53" s="392"/>
      <c r="AJ53" s="90"/>
    </row>
    <row r="54" spans="2:36" ht="30" customHeight="1">
      <c r="B54" s="89"/>
      <c r="D54" s="2" t="s">
        <v>6</v>
      </c>
      <c r="L54" s="303" t="str">
        <f>IF($D$3="□",IF(確認別紙!L54="","",確認別紙!L54),IF(計変別紙!AZ54="","",計変別紙!AZ54))</f>
        <v/>
      </c>
      <c r="M54" s="303"/>
      <c r="N54" s="303"/>
      <c r="O54" s="303"/>
      <c r="P54" s="303"/>
      <c r="Q54" s="303"/>
      <c r="R54" s="303"/>
      <c r="S54" s="303"/>
      <c r="T54" s="303"/>
      <c r="U54" s="303"/>
      <c r="V54" s="303"/>
      <c r="W54" s="303"/>
      <c r="X54" s="303"/>
      <c r="Y54" s="303"/>
      <c r="Z54" s="303"/>
      <c r="AA54" s="303"/>
      <c r="AB54" s="303"/>
      <c r="AC54" s="303"/>
      <c r="AD54" s="303"/>
      <c r="AE54" s="303"/>
      <c r="AF54" s="303"/>
      <c r="AG54" s="303"/>
      <c r="AH54" s="303"/>
      <c r="AJ54" s="90"/>
    </row>
    <row r="55" spans="2:36" ht="30" customHeight="1">
      <c r="B55" s="89"/>
      <c r="D55" s="2" t="s">
        <v>482</v>
      </c>
      <c r="L55" s="406" t="str">
        <f>IF($D$3="□",IF(確認別紙!L55="","",確認別紙!L55),IF(計変別紙!AZ55="","",計変別紙!AZ55))</f>
        <v/>
      </c>
      <c r="M55" s="406"/>
      <c r="N55" s="406"/>
      <c r="O55" s="406"/>
      <c r="P55" s="406"/>
      <c r="Q55" s="406"/>
      <c r="R55" s="406"/>
      <c r="S55" s="406"/>
      <c r="T55" s="406"/>
      <c r="U55" s="406"/>
      <c r="V55" s="406"/>
      <c r="W55" s="406"/>
      <c r="X55" s="406"/>
      <c r="Y55" s="406"/>
      <c r="Z55" s="406"/>
      <c r="AA55" s="406"/>
      <c r="AB55" s="406"/>
      <c r="AC55" s="406"/>
      <c r="AD55" s="406"/>
      <c r="AE55" s="406"/>
      <c r="AF55" s="406"/>
      <c r="AG55" s="406"/>
      <c r="AH55" s="406"/>
      <c r="AJ55" s="90"/>
    </row>
    <row r="56" spans="2:36" ht="30" customHeight="1">
      <c r="B56" s="89"/>
      <c r="D56" s="2" t="s">
        <v>7</v>
      </c>
      <c r="L56" s="303" t="str">
        <f>IF($D$3="□",IF(確認別紙!L56="","",確認別紙!L56),IF(計変別紙!AZ56="","",計変別紙!AZ56))</f>
        <v/>
      </c>
      <c r="M56" s="303"/>
      <c r="N56" s="303"/>
      <c r="O56" s="303"/>
      <c r="P56" s="303"/>
      <c r="Q56" s="303"/>
      <c r="R56" s="303"/>
      <c r="S56" s="303"/>
      <c r="T56" s="303"/>
      <c r="U56" s="303"/>
      <c r="V56" s="303"/>
      <c r="W56" s="303"/>
      <c r="X56" s="303"/>
      <c r="Y56" s="303"/>
      <c r="Z56" s="303"/>
      <c r="AA56" s="303"/>
      <c r="AB56" s="303"/>
      <c r="AC56" s="303"/>
      <c r="AD56" s="303"/>
      <c r="AE56" s="303"/>
      <c r="AF56" s="303"/>
      <c r="AG56" s="303"/>
      <c r="AH56" s="303"/>
      <c r="AJ56" s="90"/>
    </row>
    <row r="57" spans="2:36" ht="30" customHeight="1">
      <c r="B57" s="89"/>
      <c r="D57" s="2" t="s">
        <v>8</v>
      </c>
      <c r="L57" s="627" t="str">
        <f>IF($D$3="□",IF(確認別紙!L57="","",確認別紙!L57),IF(計変別紙!AZ57="","",計変別紙!AZ57))</f>
        <v/>
      </c>
      <c r="M57" s="627"/>
      <c r="N57" s="627"/>
      <c r="O57" s="627"/>
      <c r="P57" s="627"/>
      <c r="Q57" s="627"/>
      <c r="R57" s="627"/>
      <c r="S57" s="627"/>
      <c r="T57" s="627"/>
      <c r="U57" s="627"/>
      <c r="V57" s="627"/>
      <c r="W57" s="627"/>
      <c r="X57" s="627"/>
      <c r="Y57" s="627"/>
      <c r="Z57" s="627"/>
      <c r="AA57" s="627"/>
      <c r="AB57" s="627"/>
      <c r="AC57" s="627"/>
      <c r="AD57" s="627"/>
      <c r="AE57" s="627"/>
      <c r="AF57" s="627"/>
      <c r="AG57" s="627"/>
      <c r="AH57" s="627"/>
      <c r="AJ57" s="90"/>
    </row>
    <row r="58" spans="2:36" ht="9" customHeight="1">
      <c r="B58" s="89"/>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J58" s="90"/>
    </row>
    <row r="59" spans="2:36" ht="10.5" customHeight="1">
      <c r="B59" s="89"/>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J59" s="90"/>
    </row>
    <row r="60" spans="2:36" ht="30" customHeight="1">
      <c r="B60" s="89"/>
      <c r="C60" s="2" t="s">
        <v>25</v>
      </c>
      <c r="AJ60" s="90"/>
    </row>
    <row r="61" spans="2:36" ht="30" customHeight="1">
      <c r="B61" s="89"/>
      <c r="D61" s="2" t="s">
        <v>5</v>
      </c>
      <c r="L61" s="392" t="str">
        <f>IF($D$3="□",IF(確認別紙!L61="","",確認別紙!L61),IF(計変別紙!AZ61="","",計変別紙!AZ61))</f>
        <v/>
      </c>
      <c r="M61" s="392"/>
      <c r="N61" s="392"/>
      <c r="O61" s="392"/>
      <c r="P61" s="392"/>
      <c r="Q61" s="392"/>
      <c r="R61" s="392"/>
      <c r="S61" s="392"/>
      <c r="T61" s="392"/>
      <c r="U61" s="392"/>
      <c r="V61" s="392"/>
      <c r="W61" s="392"/>
      <c r="X61" s="392"/>
      <c r="Y61" s="392"/>
      <c r="Z61" s="392"/>
      <c r="AA61" s="392"/>
      <c r="AB61" s="392"/>
      <c r="AC61" s="392"/>
      <c r="AD61" s="392"/>
      <c r="AE61" s="392"/>
      <c r="AF61" s="392"/>
      <c r="AG61" s="392"/>
      <c r="AH61" s="392"/>
      <c r="AJ61" s="90"/>
    </row>
    <row r="62" spans="2:36" ht="30" customHeight="1">
      <c r="B62" s="89"/>
      <c r="D62" s="2" t="s">
        <v>6</v>
      </c>
      <c r="L62" s="303" t="str">
        <f>IF($D$3="□",IF(確認別紙!L62="","",確認別紙!L62),IF(計変別紙!AZ62="","",計変別紙!AZ62))</f>
        <v/>
      </c>
      <c r="M62" s="303"/>
      <c r="N62" s="303"/>
      <c r="O62" s="303"/>
      <c r="P62" s="303"/>
      <c r="Q62" s="303"/>
      <c r="R62" s="303"/>
      <c r="S62" s="303"/>
      <c r="T62" s="303"/>
      <c r="U62" s="303"/>
      <c r="V62" s="303"/>
      <c r="W62" s="303"/>
      <c r="X62" s="303"/>
      <c r="Y62" s="303"/>
      <c r="Z62" s="303"/>
      <c r="AA62" s="303"/>
      <c r="AB62" s="303"/>
      <c r="AC62" s="303"/>
      <c r="AD62" s="303"/>
      <c r="AE62" s="303"/>
      <c r="AF62" s="303"/>
      <c r="AG62" s="303"/>
      <c r="AH62" s="303"/>
      <c r="AJ62" s="90"/>
    </row>
    <row r="63" spans="2:36" ht="30" customHeight="1">
      <c r="B63" s="89"/>
      <c r="D63" s="2" t="s">
        <v>482</v>
      </c>
      <c r="L63" s="406" t="str">
        <f>IF($D$3="□",IF(確認別紙!L63="","",確認別紙!L63),IF(計変別紙!AZ63="","",計変別紙!AZ63))</f>
        <v/>
      </c>
      <c r="M63" s="406"/>
      <c r="N63" s="406"/>
      <c r="O63" s="406"/>
      <c r="P63" s="406"/>
      <c r="Q63" s="406"/>
      <c r="R63" s="406"/>
      <c r="S63" s="406"/>
      <c r="T63" s="406"/>
      <c r="U63" s="406"/>
      <c r="V63" s="406"/>
      <c r="W63" s="406"/>
      <c r="X63" s="406"/>
      <c r="Y63" s="406"/>
      <c r="Z63" s="406"/>
      <c r="AA63" s="406"/>
      <c r="AB63" s="406"/>
      <c r="AC63" s="406"/>
      <c r="AD63" s="406"/>
      <c r="AE63" s="406"/>
      <c r="AF63" s="406"/>
      <c r="AG63" s="406"/>
      <c r="AH63" s="406"/>
      <c r="AJ63" s="90"/>
    </row>
    <row r="64" spans="2:36" ht="30" customHeight="1">
      <c r="B64" s="89"/>
      <c r="D64" s="2" t="s">
        <v>7</v>
      </c>
      <c r="L64" s="303" t="str">
        <f>IF($D$3="□",IF(確認別紙!L64="","",確認別紙!L64),IF(計変別紙!AZ64="","",計変別紙!AZ64))</f>
        <v/>
      </c>
      <c r="M64" s="303"/>
      <c r="N64" s="303"/>
      <c r="O64" s="303"/>
      <c r="P64" s="303"/>
      <c r="Q64" s="303"/>
      <c r="R64" s="303"/>
      <c r="S64" s="303"/>
      <c r="T64" s="303"/>
      <c r="U64" s="303"/>
      <c r="V64" s="303"/>
      <c r="W64" s="303"/>
      <c r="X64" s="303"/>
      <c r="Y64" s="303"/>
      <c r="Z64" s="303"/>
      <c r="AA64" s="303"/>
      <c r="AB64" s="303"/>
      <c r="AC64" s="303"/>
      <c r="AD64" s="303"/>
      <c r="AE64" s="303"/>
      <c r="AF64" s="303"/>
      <c r="AG64" s="303"/>
      <c r="AH64" s="303"/>
      <c r="AJ64" s="90"/>
    </row>
    <row r="65" spans="2:36" ht="30" customHeight="1">
      <c r="B65" s="89"/>
      <c r="D65" s="2" t="s">
        <v>8</v>
      </c>
      <c r="L65" s="627" t="str">
        <f>IF($D$3="□",IF(確認別紙!L65="","",確認別紙!L65),IF(計変別紙!AZ65="","",計変別紙!AZ65))</f>
        <v/>
      </c>
      <c r="M65" s="627"/>
      <c r="N65" s="627"/>
      <c r="O65" s="627"/>
      <c r="P65" s="627"/>
      <c r="Q65" s="627"/>
      <c r="R65" s="627"/>
      <c r="S65" s="627"/>
      <c r="T65" s="627"/>
      <c r="U65" s="627"/>
      <c r="V65" s="627"/>
      <c r="W65" s="627"/>
      <c r="X65" s="627"/>
      <c r="Y65" s="627"/>
      <c r="Z65" s="627"/>
      <c r="AA65" s="627"/>
      <c r="AB65" s="627"/>
      <c r="AC65" s="627"/>
      <c r="AD65" s="627"/>
      <c r="AE65" s="627"/>
      <c r="AF65" s="627"/>
      <c r="AG65" s="627"/>
      <c r="AH65" s="627"/>
      <c r="AJ65" s="90"/>
    </row>
    <row r="66" spans="2:36" ht="9" customHeight="1">
      <c r="B66" s="89"/>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J66" s="90"/>
    </row>
    <row r="67" spans="2:36" ht="10.5" customHeight="1">
      <c r="B67" s="89"/>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J67" s="90"/>
    </row>
    <row r="68" spans="2:36" ht="30" customHeight="1">
      <c r="B68" s="89"/>
      <c r="C68" s="2" t="s">
        <v>25</v>
      </c>
      <c r="AJ68" s="90"/>
    </row>
    <row r="69" spans="2:36" ht="30" customHeight="1">
      <c r="B69" s="89"/>
      <c r="D69" s="2" t="s">
        <v>5</v>
      </c>
      <c r="L69" s="392" t="str">
        <f>IF($D$3="□",IF(確認別紙!L69="","",確認別紙!L69),IF(計変別紙!AZ69="","",計変別紙!AZ69))</f>
        <v/>
      </c>
      <c r="M69" s="392"/>
      <c r="N69" s="392"/>
      <c r="O69" s="392"/>
      <c r="P69" s="392"/>
      <c r="Q69" s="392"/>
      <c r="R69" s="392"/>
      <c r="S69" s="392"/>
      <c r="T69" s="392"/>
      <c r="U69" s="392"/>
      <c r="V69" s="392"/>
      <c r="W69" s="392"/>
      <c r="X69" s="392"/>
      <c r="Y69" s="392"/>
      <c r="Z69" s="392"/>
      <c r="AA69" s="392"/>
      <c r="AB69" s="392"/>
      <c r="AC69" s="392"/>
      <c r="AD69" s="392"/>
      <c r="AE69" s="392"/>
      <c r="AF69" s="392"/>
      <c r="AG69" s="392"/>
      <c r="AH69" s="392"/>
      <c r="AJ69" s="90"/>
    </row>
    <row r="70" spans="2:36" ht="30" customHeight="1">
      <c r="B70" s="89"/>
      <c r="D70" s="2" t="s">
        <v>6</v>
      </c>
      <c r="L70" s="303" t="str">
        <f>IF($D$3="□",IF(確認別紙!L70="","",確認別紙!L70),IF(計変別紙!AZ70="","",計変別紙!AZ70))</f>
        <v/>
      </c>
      <c r="M70" s="303"/>
      <c r="N70" s="303"/>
      <c r="O70" s="303"/>
      <c r="P70" s="303"/>
      <c r="Q70" s="303"/>
      <c r="R70" s="303"/>
      <c r="S70" s="303"/>
      <c r="T70" s="303"/>
      <c r="U70" s="303"/>
      <c r="V70" s="303"/>
      <c r="W70" s="303"/>
      <c r="X70" s="303"/>
      <c r="Y70" s="303"/>
      <c r="Z70" s="303"/>
      <c r="AA70" s="303"/>
      <c r="AB70" s="303"/>
      <c r="AC70" s="303"/>
      <c r="AD70" s="303"/>
      <c r="AE70" s="303"/>
      <c r="AF70" s="303"/>
      <c r="AG70" s="303"/>
      <c r="AH70" s="303"/>
      <c r="AJ70" s="90"/>
    </row>
    <row r="71" spans="2:36" ht="30" customHeight="1">
      <c r="B71" s="89"/>
      <c r="D71" s="2" t="s">
        <v>482</v>
      </c>
      <c r="L71" s="406" t="str">
        <f>IF($D$3="□",IF(確認別紙!L71="","",確認別紙!L71),IF(計変別紙!AZ71="","",計変別紙!AZ71))</f>
        <v/>
      </c>
      <c r="M71" s="406"/>
      <c r="N71" s="406"/>
      <c r="O71" s="406"/>
      <c r="P71" s="406"/>
      <c r="Q71" s="406"/>
      <c r="R71" s="406"/>
      <c r="S71" s="406"/>
      <c r="T71" s="406"/>
      <c r="U71" s="406"/>
      <c r="V71" s="406"/>
      <c r="W71" s="406"/>
      <c r="X71" s="406"/>
      <c r="Y71" s="406"/>
      <c r="Z71" s="406"/>
      <c r="AA71" s="406"/>
      <c r="AB71" s="406"/>
      <c r="AC71" s="406"/>
      <c r="AD71" s="406"/>
      <c r="AE71" s="406"/>
      <c r="AF71" s="406"/>
      <c r="AG71" s="406"/>
      <c r="AH71" s="406"/>
      <c r="AJ71" s="90"/>
    </row>
    <row r="72" spans="2:36" ht="30" customHeight="1">
      <c r="B72" s="89"/>
      <c r="D72" s="2" t="s">
        <v>7</v>
      </c>
      <c r="L72" s="303" t="str">
        <f>IF($D$3="□",IF(確認別紙!L72="","",確認別紙!L72),IF(計変別紙!AZ72="","",計変別紙!AZ72))</f>
        <v/>
      </c>
      <c r="M72" s="303"/>
      <c r="N72" s="303"/>
      <c r="O72" s="303"/>
      <c r="P72" s="303"/>
      <c r="Q72" s="303"/>
      <c r="R72" s="303"/>
      <c r="S72" s="303"/>
      <c r="T72" s="303"/>
      <c r="U72" s="303"/>
      <c r="V72" s="303"/>
      <c r="W72" s="303"/>
      <c r="X72" s="303"/>
      <c r="Y72" s="303"/>
      <c r="Z72" s="303"/>
      <c r="AA72" s="303"/>
      <c r="AB72" s="303"/>
      <c r="AC72" s="303"/>
      <c r="AD72" s="303"/>
      <c r="AE72" s="303"/>
      <c r="AF72" s="303"/>
      <c r="AG72" s="303"/>
      <c r="AH72" s="303"/>
      <c r="AJ72" s="90"/>
    </row>
    <row r="73" spans="2:36" ht="30" customHeight="1">
      <c r="B73" s="89"/>
      <c r="D73" s="2" t="s">
        <v>8</v>
      </c>
      <c r="L73" s="627" t="str">
        <f>IF($D$3="□",IF(確認別紙!L73="","",確認別紙!L73),IF(計変別紙!AZ73="","",計変別紙!AZ73))</f>
        <v/>
      </c>
      <c r="M73" s="627"/>
      <c r="N73" s="627"/>
      <c r="O73" s="627"/>
      <c r="P73" s="627"/>
      <c r="Q73" s="627"/>
      <c r="R73" s="627"/>
      <c r="S73" s="627"/>
      <c r="T73" s="627"/>
      <c r="U73" s="627"/>
      <c r="V73" s="627"/>
      <c r="W73" s="627"/>
      <c r="X73" s="627"/>
      <c r="Y73" s="627"/>
      <c r="Z73" s="627"/>
      <c r="AA73" s="627"/>
      <c r="AB73" s="627"/>
      <c r="AC73" s="627"/>
      <c r="AD73" s="627"/>
      <c r="AE73" s="627"/>
      <c r="AF73" s="627"/>
      <c r="AG73" s="627"/>
      <c r="AH73" s="627"/>
      <c r="AJ73" s="90"/>
    </row>
    <row r="74" spans="2:36" ht="10.5" customHeight="1">
      <c r="B74" s="89"/>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J74" s="90"/>
    </row>
    <row r="75" spans="2:36" ht="9" customHeight="1">
      <c r="B75" s="89"/>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J75" s="90"/>
    </row>
    <row r="76" spans="2:36" ht="7.5" customHeight="1">
      <c r="B76" s="89"/>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row>
  </sheetData>
  <sheetProtection password="CB9D" sheet="1" selectLockedCells="1"/>
  <mergeCells count="40">
    <mergeCell ref="L40:AH40"/>
    <mergeCell ref="L33:AH33"/>
    <mergeCell ref="L37:AH37"/>
    <mergeCell ref="L31:AH31"/>
    <mergeCell ref="L21:AH21"/>
    <mergeCell ref="L22:AH22"/>
    <mergeCell ref="L23:AH23"/>
    <mergeCell ref="L29:AH29"/>
    <mergeCell ref="L61:AH61"/>
    <mergeCell ref="L49:AH49"/>
    <mergeCell ref="L13:AH13"/>
    <mergeCell ref="L14:AH14"/>
    <mergeCell ref="L15:AH15"/>
    <mergeCell ref="L16:AH16"/>
    <mergeCell ref="L32:AH32"/>
    <mergeCell ref="L30:AH30"/>
    <mergeCell ref="L17:AH17"/>
    <mergeCell ref="L53:AH53"/>
    <mergeCell ref="L38:AH38"/>
    <mergeCell ref="L41:AH41"/>
    <mergeCell ref="L24:AH24"/>
    <mergeCell ref="L25:AH25"/>
    <mergeCell ref="L57:AH57"/>
    <mergeCell ref="L39:AH39"/>
    <mergeCell ref="L73:AH73"/>
    <mergeCell ref="L45:AH45"/>
    <mergeCell ref="L46:AH46"/>
    <mergeCell ref="L47:AH47"/>
    <mergeCell ref="L65:AH65"/>
    <mergeCell ref="L48:AH48"/>
    <mergeCell ref="L72:AH72"/>
    <mergeCell ref="L55:AH55"/>
    <mergeCell ref="L69:AH69"/>
    <mergeCell ref="L70:AH70"/>
    <mergeCell ref="L71:AH71"/>
    <mergeCell ref="L62:AH62"/>
    <mergeCell ref="L54:AH54"/>
    <mergeCell ref="L63:AH63"/>
    <mergeCell ref="L64:AH64"/>
    <mergeCell ref="L56:AH56"/>
  </mergeCells>
  <phoneticPr fontId="4"/>
  <dataValidations count="1">
    <dataValidation type="list" allowBlank="1" showInputMessage="1" showErrorMessage="1" sqref="D3" xr:uid="{2C225474-4FEA-499C-B427-32E53785A9D3}">
      <formula1>"□,■"</formula1>
    </dataValidation>
  </dataValidations>
  <pageMargins left="0.98425196850393704" right="0.47244094488188981" top="0.47244094488188981" bottom="0.47244094488188981" header="0.51181102362204722" footer="0.27559055118110237"/>
  <pageSetup paperSize="9" scale="49" orientation="portrait" blackAndWhite="1" horizontalDpi="300" verticalDpi="300" r:id="rId1"/>
  <headerFooter alignWithMargins="0">
    <oddFooter>&amp;L&amp;12IKJC260401Ver17</oddFooter>
  </headerFooter>
  <rowBreaks count="1" manualBreakCount="1">
    <brk id="7"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C085E-FD45-4FAE-A1FF-B5E82DCC39EE}">
  <sheetPr codeName="Sheet11">
    <pageSetUpPr autoPageBreaks="0" fitToPage="1"/>
  </sheetPr>
  <dimension ref="A1:AM295"/>
  <sheetViews>
    <sheetView showGridLines="0" showRowColHeaders="0" showOutlineSymbols="0" zoomScaleNormal="100" zoomScaleSheetLayoutView="50" workbookViewId="0">
      <pane ySplit="7" topLeftCell="A8" activePane="bottomLeft" state="frozen"/>
      <selection activeCell="Z21" sqref="Z21:AA21"/>
      <selection pane="bottomLeft" activeCell="Z20" sqref="Z20:AA20"/>
    </sheetView>
  </sheetViews>
  <sheetFormatPr defaultColWidth="5.25" defaultRowHeight="30" customHeight="1"/>
  <cols>
    <col min="1" max="1" width="37.375" style="51"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38" ht="30" customHeight="1">
      <c r="A1" s="23"/>
      <c r="C1" s="34" t="s">
        <v>448</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row>
    <row r="2" spans="1:38" ht="30" customHeight="1">
      <c r="A2" s="23"/>
      <c r="C2" s="34" t="s">
        <v>449</v>
      </c>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row>
    <row r="3" spans="1:38" ht="30" customHeight="1">
      <c r="A3" s="23"/>
      <c r="C3" s="34"/>
      <c r="D3" s="146" t="s">
        <v>33</v>
      </c>
      <c r="E3" s="34" t="s">
        <v>450</v>
      </c>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row>
    <row r="4" spans="1:38" ht="6" customHeight="1">
      <c r="A4" s="102"/>
      <c r="C4" s="34"/>
      <c r="E4" s="117"/>
      <c r="F4" s="117"/>
      <c r="G4" s="117"/>
      <c r="H4" s="117"/>
      <c r="I4" s="117"/>
      <c r="J4" s="117"/>
      <c r="K4" s="117"/>
      <c r="L4" s="117"/>
      <c r="M4" s="117"/>
    </row>
    <row r="5" spans="1:38" s="1" customFormat="1" ht="7.5" customHeight="1">
      <c r="A5" s="31"/>
      <c r="B5" s="31"/>
    </row>
    <row r="6" spans="1:38" s="1" customFormat="1" ht="7.5" customHeight="1">
      <c r="A6" s="31"/>
      <c r="B6" s="31"/>
    </row>
    <row r="7" spans="1:38" s="1" customFormat="1" ht="7.5" customHeight="1">
      <c r="A7" s="31"/>
      <c r="B7" s="91"/>
      <c r="C7" s="96"/>
      <c r="D7" s="96"/>
      <c r="E7" s="96"/>
      <c r="F7" s="96"/>
      <c r="G7" s="96"/>
      <c r="H7" s="96"/>
      <c r="I7" s="96"/>
      <c r="J7" s="96"/>
      <c r="K7" s="96"/>
      <c r="L7" s="96"/>
      <c r="M7" s="96"/>
      <c r="N7" s="96"/>
      <c r="O7" s="96"/>
      <c r="P7" s="96"/>
      <c r="Q7" s="96"/>
      <c r="R7" s="96"/>
      <c r="S7" s="96"/>
      <c r="T7" s="96"/>
      <c r="U7" s="96"/>
      <c r="V7" s="96"/>
      <c r="W7" s="96"/>
      <c r="X7" s="96"/>
      <c r="Y7" s="96"/>
      <c r="Z7" s="96"/>
      <c r="AA7" s="96"/>
      <c r="AB7" s="96"/>
      <c r="AC7" s="96"/>
      <c r="AD7" s="96"/>
      <c r="AE7" s="96"/>
      <c r="AF7" s="96"/>
      <c r="AG7" s="96"/>
      <c r="AH7" s="96"/>
      <c r="AI7" s="96"/>
      <c r="AJ7" s="96"/>
    </row>
    <row r="8" spans="1:38" s="4" customFormat="1" ht="30" customHeight="1">
      <c r="A8" s="150"/>
      <c r="B8" s="138"/>
      <c r="C8" s="2" t="s">
        <v>536</v>
      </c>
      <c r="N8" s="3"/>
      <c r="O8" s="3"/>
      <c r="P8" s="3"/>
      <c r="Q8" s="3"/>
      <c r="R8" s="3"/>
      <c r="S8" s="3"/>
      <c r="T8" s="3"/>
      <c r="U8" s="3"/>
      <c r="V8" s="3"/>
      <c r="W8" s="3"/>
      <c r="X8" s="3"/>
      <c r="AJ8" s="97"/>
      <c r="AL8" s="4" t="s">
        <v>424</v>
      </c>
    </row>
    <row r="9" spans="1:38" s="4" customFormat="1" ht="30" customHeight="1">
      <c r="A9" s="150"/>
      <c r="B9" s="138"/>
      <c r="M9" s="3"/>
      <c r="N9" s="3"/>
      <c r="O9" s="3"/>
      <c r="P9" s="3"/>
      <c r="Q9" s="3"/>
      <c r="R9" s="3"/>
      <c r="S9" s="62" t="s">
        <v>184</v>
      </c>
      <c r="T9" s="3"/>
      <c r="U9" s="3"/>
      <c r="V9" s="3"/>
      <c r="W9" s="3"/>
      <c r="X9" s="3"/>
      <c r="AJ9" s="97"/>
    </row>
    <row r="10" spans="1:38" s="4" customFormat="1" ht="30" customHeight="1">
      <c r="A10" s="29"/>
      <c r="B10" s="93"/>
      <c r="D10" s="1"/>
      <c r="E10" s="1"/>
      <c r="F10" s="1"/>
      <c r="G10" s="1"/>
      <c r="H10" s="1"/>
      <c r="I10" s="1"/>
      <c r="J10" s="1"/>
      <c r="K10" s="1"/>
      <c r="L10" s="1"/>
      <c r="M10" s="1"/>
      <c r="N10" s="1"/>
      <c r="O10" s="1"/>
      <c r="P10" s="1"/>
      <c r="Q10" s="1"/>
      <c r="R10" s="1"/>
      <c r="S10" s="1" t="s">
        <v>147</v>
      </c>
      <c r="T10" s="1"/>
      <c r="U10" s="1"/>
      <c r="V10" s="1"/>
      <c r="W10" s="1"/>
      <c r="X10" s="1"/>
      <c r="Y10" s="1"/>
      <c r="Z10" s="1"/>
      <c r="AA10" s="1"/>
      <c r="AB10" s="1"/>
      <c r="AC10" s="1"/>
      <c r="AD10" s="1"/>
      <c r="AE10" s="1"/>
      <c r="AF10" s="1"/>
      <c r="AG10" s="1"/>
      <c r="AH10" s="1"/>
      <c r="AJ10" s="97"/>
    </row>
    <row r="11" spans="1:38" s="4" customFormat="1" ht="30" customHeight="1">
      <c r="A11" s="29"/>
      <c r="B11" s="93"/>
      <c r="AJ11" s="97"/>
    </row>
    <row r="12" spans="1:38" s="4" customFormat="1" ht="30" customHeight="1">
      <c r="A12" s="29"/>
      <c r="B12" s="93"/>
      <c r="C12" s="2" t="s">
        <v>655</v>
      </c>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J12" s="97"/>
    </row>
    <row r="13" spans="1:38" s="4" customFormat="1" ht="30" customHeight="1">
      <c r="A13" s="29"/>
      <c r="B13" s="93"/>
      <c r="C13" s="2" t="s">
        <v>656</v>
      </c>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J13" s="97"/>
    </row>
    <row r="14" spans="1:38" s="4" customFormat="1" ht="30" customHeight="1">
      <c r="A14" s="29"/>
      <c r="B14" s="93"/>
      <c r="C14" s="2" t="s">
        <v>657</v>
      </c>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J14" s="97"/>
    </row>
    <row r="15" spans="1:38" s="4" customFormat="1" ht="30" customHeight="1">
      <c r="A15" s="29"/>
      <c r="B15" s="93"/>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J15" s="97"/>
    </row>
    <row r="16" spans="1:38" s="4" customFormat="1" ht="30" customHeight="1">
      <c r="A16" s="29"/>
      <c r="B16" s="93"/>
      <c r="C16" s="2"/>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J16" s="97"/>
    </row>
    <row r="17" spans="1:36" s="4" customFormat="1" ht="30" customHeight="1">
      <c r="A17" s="29"/>
      <c r="B17" s="93"/>
      <c r="C17" s="2"/>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J17" s="97"/>
    </row>
    <row r="18" spans="1:36" ht="30" customHeight="1">
      <c r="B18" s="89"/>
      <c r="C18" s="2" t="s">
        <v>452</v>
      </c>
      <c r="AJ18" s="90"/>
    </row>
    <row r="19" spans="1:36" ht="30" customHeight="1">
      <c r="B19" s="89"/>
      <c r="AJ19" s="90"/>
    </row>
    <row r="20" spans="1:36" ht="30" customHeight="1">
      <c r="B20" s="89"/>
      <c r="Y20" s="5" t="s">
        <v>527</v>
      </c>
      <c r="Z20" s="324"/>
      <c r="AA20" s="324"/>
      <c r="AB20" s="1" t="s">
        <v>103</v>
      </c>
      <c r="AC20" s="324"/>
      <c r="AD20" s="324"/>
      <c r="AE20" s="1" t="s">
        <v>104</v>
      </c>
      <c r="AF20" s="324"/>
      <c r="AG20" s="324"/>
      <c r="AH20" s="6" t="s">
        <v>105</v>
      </c>
      <c r="AJ20" s="90"/>
    </row>
    <row r="21" spans="1:36" ht="30" customHeight="1">
      <c r="B21" s="89"/>
      <c r="AH21" s="5"/>
      <c r="AJ21" s="90"/>
    </row>
    <row r="22" spans="1:36" ht="30" customHeight="1">
      <c r="A22" s="119" t="str">
        <f>IF($D$3="□",IF(確認申請書!O23="","",確認申請書!O23),IF(計画変更!BE21="","",計画変更!BE21))</f>
        <v/>
      </c>
      <c r="B22" s="89"/>
      <c r="I22" s="355" t="s">
        <v>164</v>
      </c>
      <c r="J22" s="355"/>
      <c r="K22" s="355"/>
      <c r="L22" s="355"/>
      <c r="M22" s="355"/>
      <c r="N22" s="355"/>
      <c r="O22" s="322" t="str">
        <f>A22</f>
        <v/>
      </c>
      <c r="P22" s="322"/>
      <c r="Q22" s="322"/>
      <c r="R22" s="322"/>
      <c r="S22" s="322"/>
      <c r="T22" s="322"/>
      <c r="U22" s="322"/>
      <c r="V22" s="322"/>
      <c r="W22" s="322"/>
      <c r="X22" s="322"/>
      <c r="Y22" s="322"/>
      <c r="Z22" s="322"/>
      <c r="AA22" s="322"/>
      <c r="AB22" s="322"/>
      <c r="AC22" s="322"/>
      <c r="AD22" s="322"/>
      <c r="AE22" s="322"/>
      <c r="AF22" s="322"/>
      <c r="AG22" s="302"/>
      <c r="AH22" s="302"/>
      <c r="AJ22" s="90"/>
    </row>
    <row r="23" spans="1:36" ht="30" customHeight="1">
      <c r="B23" s="89"/>
      <c r="I23" s="355"/>
      <c r="J23" s="355"/>
      <c r="K23" s="355"/>
      <c r="L23" s="355"/>
      <c r="M23" s="355"/>
      <c r="N23" s="355"/>
      <c r="O23" s="322"/>
      <c r="P23" s="322"/>
      <c r="Q23" s="322"/>
      <c r="R23" s="322"/>
      <c r="S23" s="322"/>
      <c r="T23" s="322"/>
      <c r="U23" s="322"/>
      <c r="V23" s="322"/>
      <c r="W23" s="322"/>
      <c r="X23" s="322"/>
      <c r="Y23" s="322"/>
      <c r="Z23" s="322"/>
      <c r="AA23" s="322"/>
      <c r="AB23" s="322"/>
      <c r="AC23" s="322"/>
      <c r="AD23" s="322"/>
      <c r="AE23" s="322"/>
      <c r="AF23" s="322"/>
      <c r="AG23" s="302"/>
      <c r="AH23" s="302"/>
      <c r="AJ23" s="90"/>
    </row>
    <row r="24" spans="1:36" ht="15" customHeight="1">
      <c r="B24" s="89"/>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J24" s="90"/>
    </row>
    <row r="25" spans="1:36" ht="15" customHeight="1">
      <c r="B25" s="89"/>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J25" s="90"/>
    </row>
    <row r="26" spans="1:36" ht="30" customHeight="1">
      <c r="B26" s="89"/>
      <c r="D26" s="2" t="s">
        <v>331</v>
      </c>
      <c r="AJ26" s="90"/>
    </row>
    <row r="27" spans="1:36" ht="30" customHeight="1">
      <c r="A27" s="119" t="str">
        <f>IF($D$3="□",IF(確認申請書!L155="","",確認申請書!L155),IF(計画変更!AZ155="","",計画変更!AZ155))</f>
        <v/>
      </c>
      <c r="B27" s="89"/>
      <c r="I27" s="355" t="s">
        <v>181</v>
      </c>
      <c r="J27" s="355"/>
      <c r="K27" s="355"/>
      <c r="L27" s="355"/>
      <c r="M27" s="355"/>
      <c r="N27" s="355"/>
      <c r="O27" s="322" t="str">
        <f>A27</f>
        <v/>
      </c>
      <c r="P27" s="322"/>
      <c r="Q27" s="322"/>
      <c r="R27" s="322"/>
      <c r="S27" s="322"/>
      <c r="T27" s="322"/>
      <c r="U27" s="322"/>
      <c r="V27" s="322"/>
      <c r="W27" s="322"/>
      <c r="X27" s="322"/>
      <c r="Y27" s="322"/>
      <c r="Z27" s="322"/>
      <c r="AA27" s="322"/>
      <c r="AB27" s="322"/>
      <c r="AC27" s="322"/>
      <c r="AD27" s="322"/>
      <c r="AE27" s="322"/>
      <c r="AF27" s="322"/>
      <c r="AG27" s="302"/>
      <c r="AH27" s="302"/>
      <c r="AJ27" s="90"/>
    </row>
    <row r="28" spans="1:36" ht="30" customHeight="1">
      <c r="B28" s="89"/>
      <c r="I28" s="355"/>
      <c r="J28" s="355"/>
      <c r="K28" s="355"/>
      <c r="L28" s="355"/>
      <c r="M28" s="355"/>
      <c r="N28" s="355"/>
      <c r="O28" s="322"/>
      <c r="P28" s="322"/>
      <c r="Q28" s="322"/>
      <c r="R28" s="322"/>
      <c r="S28" s="322"/>
      <c r="T28" s="322"/>
      <c r="U28" s="322"/>
      <c r="V28" s="322"/>
      <c r="W28" s="322"/>
      <c r="X28" s="322"/>
      <c r="Y28" s="322"/>
      <c r="Z28" s="322"/>
      <c r="AA28" s="322"/>
      <c r="AB28" s="322"/>
      <c r="AC28" s="322"/>
      <c r="AD28" s="322"/>
      <c r="AE28" s="322"/>
      <c r="AF28" s="322"/>
      <c r="AG28" s="302"/>
      <c r="AH28" s="302"/>
      <c r="AJ28" s="90"/>
    </row>
    <row r="29" spans="1:36" ht="15" customHeight="1">
      <c r="B29" s="89"/>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J29" s="90"/>
    </row>
    <row r="30" spans="1:36" ht="15" customHeight="1">
      <c r="B30" s="89"/>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J30" s="90"/>
    </row>
    <row r="31" spans="1:36" s="4" customFormat="1" ht="30" customHeight="1">
      <c r="A31" s="29"/>
      <c r="B31" s="93"/>
      <c r="C31" s="4" t="s">
        <v>121</v>
      </c>
      <c r="AJ31" s="97"/>
    </row>
    <row r="32" spans="1:36" s="4" customFormat="1" ht="30" customHeight="1">
      <c r="A32" s="29"/>
      <c r="B32" s="93"/>
      <c r="E32" s="4" t="s">
        <v>332</v>
      </c>
      <c r="L32" s="4" t="s">
        <v>333</v>
      </c>
      <c r="U32" s="4" t="s">
        <v>334</v>
      </c>
      <c r="AJ32" s="97"/>
    </row>
    <row r="33" spans="1:36" s="4" customFormat="1" ht="30" customHeight="1">
      <c r="A33" s="29"/>
      <c r="B33" s="93"/>
      <c r="E33" s="4" t="s">
        <v>335</v>
      </c>
      <c r="L33" s="4" t="s">
        <v>336</v>
      </c>
      <c r="U33" s="4" t="s">
        <v>369</v>
      </c>
      <c r="AJ33" s="97"/>
    </row>
    <row r="34" spans="1:36" s="4" customFormat="1" ht="30" customHeight="1">
      <c r="A34" s="29"/>
      <c r="B34" s="93"/>
      <c r="AJ34" s="97"/>
    </row>
    <row r="35" spans="1:36" ht="30" customHeight="1">
      <c r="B35" s="89"/>
      <c r="C35" s="8" t="s">
        <v>152</v>
      </c>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10"/>
      <c r="AJ35" s="90"/>
    </row>
    <row r="36" spans="1:36" ht="30" customHeight="1">
      <c r="B36" s="89"/>
      <c r="C36" s="11"/>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61"/>
      <c r="AJ36" s="90"/>
    </row>
    <row r="37" spans="1:36" ht="30" customHeight="1">
      <c r="B37" s="89"/>
      <c r="C37" s="11"/>
      <c r="D37" s="4"/>
      <c r="E37" s="4"/>
      <c r="F37" s="4"/>
      <c r="G37" s="4"/>
      <c r="H37" s="4"/>
      <c r="I37" s="4"/>
      <c r="J37" s="4"/>
      <c r="K37" s="1"/>
      <c r="L37" s="1"/>
      <c r="M37" s="1"/>
      <c r="N37" s="1"/>
      <c r="O37" s="1"/>
      <c r="P37" s="1"/>
      <c r="Q37" s="1"/>
      <c r="R37" s="1"/>
      <c r="S37" s="1"/>
      <c r="T37" s="1"/>
      <c r="U37" s="1"/>
      <c r="V37" s="1"/>
      <c r="W37" s="1"/>
      <c r="X37" s="1"/>
      <c r="Y37" s="1"/>
      <c r="Z37" s="1"/>
      <c r="AA37" s="1"/>
      <c r="AB37" s="1"/>
      <c r="AC37" s="1"/>
      <c r="AD37" s="1"/>
      <c r="AE37" s="1"/>
      <c r="AF37" s="1"/>
      <c r="AG37" s="1"/>
      <c r="AH37" s="12"/>
      <c r="AJ37" s="90"/>
    </row>
    <row r="38" spans="1:36" ht="30" customHeight="1">
      <c r="B38" s="89"/>
      <c r="C38" s="13"/>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5"/>
      <c r="AJ38" s="90"/>
    </row>
    <row r="39" spans="1:36" ht="25.5" customHeight="1">
      <c r="B39" s="89"/>
      <c r="C39" s="340" t="s">
        <v>83</v>
      </c>
      <c r="D39" s="341"/>
      <c r="E39" s="341"/>
      <c r="F39" s="341"/>
      <c r="G39" s="341"/>
      <c r="H39" s="341"/>
      <c r="I39" s="341"/>
      <c r="J39" s="342"/>
      <c r="K39" s="340" t="s">
        <v>401</v>
      </c>
      <c r="L39" s="341"/>
      <c r="M39" s="341"/>
      <c r="N39" s="341"/>
      <c r="O39" s="341"/>
      <c r="P39" s="342"/>
      <c r="Q39" s="340" t="s">
        <v>404</v>
      </c>
      <c r="R39" s="341"/>
      <c r="S39" s="341"/>
      <c r="T39" s="341"/>
      <c r="U39" s="341"/>
      <c r="V39" s="340" t="s">
        <v>85</v>
      </c>
      <c r="W39" s="341"/>
      <c r="X39" s="341"/>
      <c r="Y39" s="341"/>
      <c r="Z39" s="342"/>
      <c r="AA39" s="340" t="s">
        <v>403</v>
      </c>
      <c r="AB39" s="341"/>
      <c r="AC39" s="341"/>
      <c r="AD39" s="341"/>
      <c r="AE39" s="341"/>
      <c r="AF39" s="341"/>
      <c r="AG39" s="341"/>
      <c r="AH39" s="342"/>
      <c r="AJ39" s="90"/>
    </row>
    <row r="40" spans="1:36" ht="25.5" customHeight="1">
      <c r="B40" s="89"/>
      <c r="C40" s="343"/>
      <c r="D40" s="344"/>
      <c r="E40" s="344"/>
      <c r="F40" s="344"/>
      <c r="G40" s="344"/>
      <c r="H40" s="344"/>
      <c r="I40" s="344"/>
      <c r="J40" s="345"/>
      <c r="K40" s="343"/>
      <c r="L40" s="344"/>
      <c r="M40" s="344"/>
      <c r="N40" s="344"/>
      <c r="O40" s="344"/>
      <c r="P40" s="345"/>
      <c r="Q40" s="343"/>
      <c r="R40" s="344"/>
      <c r="S40" s="344"/>
      <c r="T40" s="344"/>
      <c r="U40" s="344"/>
      <c r="V40" s="343"/>
      <c r="W40" s="344"/>
      <c r="X40" s="344"/>
      <c r="Y40" s="344"/>
      <c r="Z40" s="345"/>
      <c r="AA40" s="343"/>
      <c r="AB40" s="344"/>
      <c r="AC40" s="344"/>
      <c r="AD40" s="344"/>
      <c r="AE40" s="344"/>
      <c r="AF40" s="344"/>
      <c r="AG40" s="344"/>
      <c r="AH40" s="345"/>
      <c r="AJ40" s="90"/>
    </row>
    <row r="41" spans="1:36" ht="25.5" customHeight="1">
      <c r="B41" s="89"/>
      <c r="C41" s="340" t="s">
        <v>525</v>
      </c>
      <c r="D41" s="341"/>
      <c r="E41" s="16"/>
      <c r="F41" s="358" t="s">
        <v>103</v>
      </c>
      <c r="G41" s="16"/>
      <c r="H41" s="358" t="s">
        <v>104</v>
      </c>
      <c r="I41" s="16"/>
      <c r="J41" s="348" t="s">
        <v>105</v>
      </c>
      <c r="K41" s="20"/>
      <c r="Q41" s="20"/>
      <c r="V41" s="20"/>
      <c r="Z41" s="21"/>
      <c r="AA41" s="340" t="s">
        <v>525</v>
      </c>
      <c r="AB41" s="341"/>
      <c r="AD41" s="358" t="s">
        <v>103</v>
      </c>
      <c r="AF41" s="358" t="s">
        <v>104</v>
      </c>
      <c r="AH41" s="348" t="s">
        <v>105</v>
      </c>
      <c r="AJ41" s="90"/>
    </row>
    <row r="42" spans="1:36" ht="25.5" customHeight="1">
      <c r="B42" s="89"/>
      <c r="C42" s="343"/>
      <c r="D42" s="344"/>
      <c r="E42" s="18"/>
      <c r="F42" s="359"/>
      <c r="G42" s="18"/>
      <c r="H42" s="359"/>
      <c r="I42" s="18"/>
      <c r="J42" s="349"/>
      <c r="K42" s="20"/>
      <c r="Q42" s="20"/>
      <c r="V42" s="20"/>
      <c r="Z42" s="21"/>
      <c r="AA42" s="343"/>
      <c r="AB42" s="344"/>
      <c r="AC42" s="18"/>
      <c r="AD42" s="359"/>
      <c r="AE42" s="18"/>
      <c r="AF42" s="359"/>
      <c r="AG42" s="18"/>
      <c r="AH42" s="349"/>
      <c r="AJ42" s="90"/>
    </row>
    <row r="43" spans="1:36" ht="25.5" customHeight="1">
      <c r="B43" s="89"/>
      <c r="C43" s="356" t="s">
        <v>107</v>
      </c>
      <c r="F43" s="1"/>
      <c r="H43" s="1"/>
      <c r="J43" s="348" t="s">
        <v>108</v>
      </c>
      <c r="K43" s="20"/>
      <c r="Q43" s="20"/>
      <c r="V43" s="20"/>
      <c r="Z43" s="21"/>
      <c r="AA43" s="356" t="s">
        <v>107</v>
      </c>
      <c r="AB43" s="1"/>
      <c r="AD43" s="1"/>
      <c r="AF43" s="1"/>
      <c r="AH43" s="348" t="s">
        <v>106</v>
      </c>
      <c r="AJ43" s="90"/>
    </row>
    <row r="44" spans="1:36" ht="25.5" customHeight="1">
      <c r="B44" s="89"/>
      <c r="C44" s="357"/>
      <c r="D44" s="18"/>
      <c r="E44" s="18"/>
      <c r="F44" s="18"/>
      <c r="G44" s="18"/>
      <c r="H44" s="18"/>
      <c r="I44" s="18"/>
      <c r="J44" s="349"/>
      <c r="K44" s="20"/>
      <c r="Q44" s="20"/>
      <c r="V44" s="20"/>
      <c r="Z44" s="21"/>
      <c r="AA44" s="357"/>
      <c r="AB44" s="18"/>
      <c r="AC44" s="18"/>
      <c r="AD44" s="18"/>
      <c r="AE44" s="18"/>
      <c r="AF44" s="18"/>
      <c r="AG44" s="18"/>
      <c r="AH44" s="349"/>
      <c r="AJ44" s="90"/>
    </row>
    <row r="45" spans="1:36" ht="25.5" customHeight="1">
      <c r="B45" s="89"/>
      <c r="C45" s="340" t="s">
        <v>610</v>
      </c>
      <c r="D45" s="341"/>
      <c r="E45" s="341"/>
      <c r="F45" s="341"/>
      <c r="G45" s="341"/>
      <c r="H45" s="341"/>
      <c r="I45" s="341"/>
      <c r="J45" s="342"/>
      <c r="K45" s="20"/>
      <c r="Q45" s="20"/>
      <c r="V45" s="20"/>
      <c r="Z45" s="21"/>
      <c r="AA45" s="340" t="s">
        <v>610</v>
      </c>
      <c r="AB45" s="341"/>
      <c r="AC45" s="341"/>
      <c r="AD45" s="341"/>
      <c r="AE45" s="341"/>
      <c r="AF45" s="341"/>
      <c r="AG45" s="341"/>
      <c r="AH45" s="342"/>
      <c r="AJ45" s="90"/>
    </row>
    <row r="46" spans="1:36" ht="25.5" customHeight="1">
      <c r="B46" s="89"/>
      <c r="C46" s="343"/>
      <c r="D46" s="344"/>
      <c r="E46" s="344"/>
      <c r="F46" s="344"/>
      <c r="G46" s="344"/>
      <c r="H46" s="344"/>
      <c r="I46" s="344"/>
      <c r="J46" s="345"/>
      <c r="K46" s="17"/>
      <c r="L46" s="18"/>
      <c r="M46" s="18"/>
      <c r="N46" s="18"/>
      <c r="O46" s="18"/>
      <c r="P46" s="18"/>
      <c r="Q46" s="17"/>
      <c r="R46" s="18"/>
      <c r="S46" s="18"/>
      <c r="T46" s="18"/>
      <c r="U46" s="18"/>
      <c r="V46" s="17"/>
      <c r="W46" s="18"/>
      <c r="X46" s="18"/>
      <c r="Y46" s="18"/>
      <c r="Z46" s="19"/>
      <c r="AA46" s="343"/>
      <c r="AB46" s="344"/>
      <c r="AC46" s="344"/>
      <c r="AD46" s="344"/>
      <c r="AE46" s="344"/>
      <c r="AF46" s="344"/>
      <c r="AG46" s="344"/>
      <c r="AH46" s="345"/>
      <c r="AJ46" s="90"/>
    </row>
    <row r="47" spans="1:36" ht="30" customHeight="1">
      <c r="B47" s="89"/>
      <c r="AJ47" s="90"/>
    </row>
    <row r="48" spans="1:36" ht="30" customHeight="1">
      <c r="B48" s="89"/>
      <c r="AJ48" s="90"/>
    </row>
    <row r="49" spans="1:38" s="4" customFormat="1" ht="30" customHeight="1">
      <c r="A49" s="29"/>
      <c r="B49" s="93"/>
      <c r="C49" s="4" t="s">
        <v>122</v>
      </c>
      <c r="AJ49" s="97"/>
    </row>
    <row r="50" spans="1:38" s="4" customFormat="1" ht="15" customHeight="1">
      <c r="A50" s="29"/>
      <c r="B50" s="93"/>
      <c r="AJ50" s="97"/>
    </row>
    <row r="51" spans="1:38" ht="30" customHeight="1">
      <c r="A51" s="119" t="str">
        <f>IF($D$3="□",IF(確認申請書!J45="","",確認申請書!J45),IF(計画変更!AV208="","",計画変更!AV208))</f>
        <v/>
      </c>
      <c r="B51" s="89"/>
      <c r="C51" s="690" t="str">
        <f>IF(A51="","",A51)</f>
        <v/>
      </c>
      <c r="D51" s="690"/>
      <c r="E51" s="690"/>
      <c r="F51" s="690"/>
      <c r="G51" s="690"/>
      <c r="H51" s="690"/>
      <c r="I51" s="690"/>
      <c r="J51" s="690"/>
      <c r="K51" s="690"/>
      <c r="L51" s="690"/>
      <c r="M51" s="690"/>
      <c r="N51" s="690"/>
      <c r="O51" s="690"/>
      <c r="P51" s="690"/>
      <c r="Q51" s="690"/>
      <c r="R51" s="690"/>
      <c r="S51" s="690"/>
      <c r="T51" s="690"/>
      <c r="U51" s="690"/>
      <c r="V51" s="690"/>
      <c r="W51" s="690"/>
      <c r="X51" s="690"/>
      <c r="Y51" s="690"/>
      <c r="Z51" s="690"/>
      <c r="AA51" s="690"/>
      <c r="AB51" s="690"/>
      <c r="AC51" s="690"/>
      <c r="AD51" s="690"/>
      <c r="AE51" s="690"/>
      <c r="AF51" s="690"/>
      <c r="AG51" s="690"/>
      <c r="AH51" s="690"/>
      <c r="AJ51" s="90"/>
    </row>
    <row r="52" spans="1:38" ht="15" customHeight="1">
      <c r="B52" s="89"/>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J52" s="90"/>
    </row>
    <row r="53" spans="1:38" s="4" customFormat="1" ht="30" customHeight="1">
      <c r="A53" s="29"/>
      <c r="B53" s="93"/>
      <c r="C53" s="4" t="s">
        <v>123</v>
      </c>
      <c r="L53" s="4" t="s">
        <v>313</v>
      </c>
      <c r="M53" s="302" t="s">
        <v>314</v>
      </c>
      <c r="N53" s="302"/>
      <c r="O53" s="689"/>
      <c r="P53" s="689"/>
      <c r="Q53" s="2" t="s">
        <v>315</v>
      </c>
      <c r="R53" s="688"/>
      <c r="S53" s="688"/>
      <c r="T53" s="688"/>
      <c r="U53" s="688"/>
      <c r="V53" s="4" t="s">
        <v>106</v>
      </c>
      <c r="AJ53" s="97"/>
    </row>
    <row r="54" spans="1:38" s="4" customFormat="1" ht="30" customHeight="1">
      <c r="A54" s="29"/>
      <c r="B54" s="93"/>
      <c r="M54" s="1"/>
      <c r="N54" s="1"/>
      <c r="O54" s="1"/>
      <c r="P54" s="1"/>
      <c r="Q54" s="1"/>
      <c r="R54" s="1"/>
      <c r="S54" s="1"/>
      <c r="T54" s="1"/>
      <c r="U54" s="1"/>
      <c r="AJ54" s="97"/>
    </row>
    <row r="55" spans="1:38" s="4" customFormat="1" ht="30" customHeight="1">
      <c r="A55" s="29"/>
      <c r="B55" s="93"/>
      <c r="C55" s="4" t="s">
        <v>124</v>
      </c>
      <c r="K55" s="542" t="s">
        <v>605</v>
      </c>
      <c r="L55" s="542"/>
      <c r="M55" s="542"/>
      <c r="N55" s="324"/>
      <c r="O55" s="324"/>
      <c r="P55" s="4" t="s">
        <v>103</v>
      </c>
      <c r="Q55" s="324"/>
      <c r="R55" s="324"/>
      <c r="S55" s="4" t="s">
        <v>104</v>
      </c>
      <c r="T55" s="324"/>
      <c r="U55" s="324"/>
      <c r="V55" s="4" t="s">
        <v>105</v>
      </c>
      <c r="AJ55" s="97"/>
    </row>
    <row r="56" spans="1:38" s="4" customFormat="1" ht="30" customHeight="1">
      <c r="A56" s="29"/>
      <c r="B56" s="93"/>
      <c r="AJ56" s="97"/>
    </row>
    <row r="57" spans="1:38" s="4" customFormat="1" ht="30" customHeight="1">
      <c r="A57" s="29"/>
      <c r="B57" s="93"/>
      <c r="AJ57" s="97"/>
    </row>
    <row r="58" spans="1:38" s="4" customFormat="1" ht="30" customHeight="1">
      <c r="A58" s="29"/>
      <c r="B58" s="93"/>
      <c r="AJ58" s="97"/>
    </row>
    <row r="59" spans="1:38" s="4" customFormat="1" ht="30" customHeight="1">
      <c r="A59" s="29"/>
      <c r="B59" s="93"/>
      <c r="AJ59" s="97"/>
    </row>
    <row r="60" spans="1:38" s="4" customFormat="1" ht="7.5" customHeight="1">
      <c r="A60" s="29"/>
      <c r="B60" s="93"/>
      <c r="C60" s="97"/>
      <c r="D60" s="97"/>
      <c r="E60" s="97"/>
      <c r="F60" s="97"/>
      <c r="G60" s="97"/>
      <c r="H60" s="97"/>
      <c r="I60" s="97"/>
      <c r="J60" s="97"/>
      <c r="K60" s="97"/>
      <c r="L60" s="97"/>
      <c r="M60" s="97"/>
      <c r="N60" s="97"/>
      <c r="O60" s="97"/>
      <c r="P60" s="97"/>
      <c r="Q60" s="97"/>
      <c r="R60" s="97"/>
      <c r="S60" s="97"/>
      <c r="T60" s="97"/>
      <c r="U60" s="97"/>
      <c r="V60" s="97"/>
      <c r="W60" s="97"/>
      <c r="X60" s="97"/>
      <c r="Y60" s="97"/>
      <c r="Z60" s="97"/>
      <c r="AA60" s="97"/>
      <c r="AB60" s="97"/>
      <c r="AC60" s="97"/>
      <c r="AD60" s="97"/>
      <c r="AE60" s="97"/>
      <c r="AF60" s="97"/>
      <c r="AG60" s="97"/>
      <c r="AH60" s="97"/>
      <c r="AI60" s="97"/>
      <c r="AJ60" s="97"/>
    </row>
    <row r="61" spans="1:38" s="4" customFormat="1" ht="30" customHeight="1">
      <c r="A61" s="147"/>
      <c r="B61" s="138"/>
      <c r="D61" s="1"/>
      <c r="E61" s="1"/>
      <c r="F61" s="1"/>
      <c r="G61" s="1"/>
      <c r="H61" s="1"/>
      <c r="I61" s="1"/>
      <c r="J61" s="1"/>
      <c r="K61" s="1"/>
      <c r="L61" s="1"/>
      <c r="M61" s="1"/>
      <c r="N61" s="1"/>
      <c r="O61" s="1"/>
      <c r="P61" s="1"/>
      <c r="Q61" s="1"/>
      <c r="R61" s="1"/>
      <c r="S61" s="1" t="s">
        <v>337</v>
      </c>
      <c r="T61" s="1"/>
      <c r="U61" s="1"/>
      <c r="V61" s="1"/>
      <c r="W61" s="1"/>
      <c r="X61" s="1"/>
      <c r="Y61" s="1"/>
      <c r="Z61" s="1"/>
      <c r="AA61" s="1"/>
      <c r="AB61" s="1"/>
      <c r="AC61" s="1"/>
      <c r="AD61" s="1"/>
      <c r="AE61" s="1"/>
      <c r="AF61" s="1"/>
      <c r="AG61" s="1"/>
      <c r="AH61" s="1"/>
      <c r="AJ61" s="97"/>
      <c r="AL61" s="4" t="s">
        <v>425</v>
      </c>
    </row>
    <row r="62" spans="1:38" ht="30" customHeight="1">
      <c r="A62" s="148"/>
      <c r="B62" s="138"/>
      <c r="C62" s="2" t="s">
        <v>530</v>
      </c>
      <c r="AJ62" s="90"/>
    </row>
    <row r="63" spans="1:38" ht="10.5" customHeight="1">
      <c r="B63" s="89"/>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18"/>
      <c r="AF63" s="18"/>
      <c r="AG63" s="18"/>
      <c r="AH63" s="18"/>
      <c r="AJ63" s="90"/>
    </row>
    <row r="64" spans="1:38" ht="10.5" customHeight="1">
      <c r="B64" s="89"/>
      <c r="C64" s="16"/>
      <c r="D64" s="16"/>
      <c r="E64" s="16"/>
      <c r="F64" s="16"/>
      <c r="G64" s="16"/>
      <c r="H64" s="16"/>
      <c r="I64" s="16"/>
      <c r="J64" s="16"/>
      <c r="K64" s="16"/>
      <c r="L64" s="16"/>
      <c r="M64" s="16"/>
      <c r="N64" s="16"/>
      <c r="O64" s="16"/>
      <c r="P64" s="16"/>
      <c r="Q64" s="16"/>
      <c r="R64" s="16"/>
      <c r="S64" s="16"/>
      <c r="T64" s="16"/>
      <c r="U64" s="16"/>
      <c r="V64" s="16"/>
      <c r="W64" s="16"/>
      <c r="X64" s="16"/>
      <c r="Y64" s="16"/>
      <c r="Z64" s="16"/>
      <c r="AA64" s="16"/>
      <c r="AB64" s="16"/>
      <c r="AC64" s="16"/>
      <c r="AD64" s="16"/>
      <c r="AE64" s="16"/>
      <c r="AF64" s="16"/>
      <c r="AG64" s="16"/>
      <c r="AH64" s="16"/>
      <c r="AJ64" s="90"/>
    </row>
    <row r="65" spans="1:36" ht="30" customHeight="1">
      <c r="B65" s="89"/>
      <c r="C65" s="2" t="s">
        <v>531</v>
      </c>
      <c r="AJ65" s="90"/>
    </row>
    <row r="66" spans="1:36" ht="30" customHeight="1">
      <c r="B66" s="89"/>
      <c r="D66" s="2" t="s">
        <v>318</v>
      </c>
      <c r="L66" s="392" t="str">
        <f>IF($D$3="□",IF(確認申請書!L73="","",確認申請書!L73),IF(計画変更!AZ73="","",計画変更!AZ73))</f>
        <v/>
      </c>
      <c r="M66" s="392"/>
      <c r="N66" s="392"/>
      <c r="O66" s="392"/>
      <c r="P66" s="392"/>
      <c r="Q66" s="392"/>
      <c r="R66" s="392"/>
      <c r="S66" s="392"/>
      <c r="T66" s="392"/>
      <c r="U66" s="392"/>
      <c r="V66" s="392"/>
      <c r="W66" s="392"/>
      <c r="X66" s="392"/>
      <c r="Y66" s="392"/>
      <c r="Z66" s="392"/>
      <c r="AA66" s="392"/>
      <c r="AB66" s="392"/>
      <c r="AC66" s="392"/>
      <c r="AD66" s="392"/>
      <c r="AE66" s="392"/>
      <c r="AF66" s="392"/>
      <c r="AG66" s="392"/>
      <c r="AH66" s="392"/>
      <c r="AJ66" s="90"/>
    </row>
    <row r="67" spans="1:36" ht="30" customHeight="1">
      <c r="B67" s="89"/>
      <c r="D67" s="2" t="s">
        <v>319</v>
      </c>
      <c r="L67" s="393" t="str">
        <f>IF($D$3="□",IF(確認申請書!L74="","",確認申請書!L74),IF(計画変更!AZ74="","",計画変更!AZ74))</f>
        <v/>
      </c>
      <c r="M67" s="393"/>
      <c r="N67" s="393"/>
      <c r="O67" s="393"/>
      <c r="P67" s="393"/>
      <c r="Q67" s="393"/>
      <c r="R67" s="393"/>
      <c r="S67" s="393"/>
      <c r="T67" s="393"/>
      <c r="U67" s="393"/>
      <c r="V67" s="393"/>
      <c r="W67" s="393"/>
      <c r="X67" s="393"/>
      <c r="Y67" s="393"/>
      <c r="Z67" s="393"/>
      <c r="AA67" s="393"/>
      <c r="AB67" s="393"/>
      <c r="AC67" s="393"/>
      <c r="AD67" s="393"/>
      <c r="AE67" s="393"/>
      <c r="AF67" s="393"/>
      <c r="AG67" s="393"/>
      <c r="AH67" s="393"/>
      <c r="AJ67" s="90"/>
    </row>
    <row r="68" spans="1:36" ht="30" customHeight="1">
      <c r="B68" s="89"/>
      <c r="D68" s="2" t="s">
        <v>491</v>
      </c>
      <c r="L68" s="390" t="str">
        <f>IF($D$3="□",IF(確認申請書!L75="","",確認申請書!L75),IF(計画変更!AZ75="","",計画変更!AZ75))</f>
        <v/>
      </c>
      <c r="M68" s="390"/>
      <c r="N68" s="390"/>
      <c r="O68" s="390"/>
      <c r="P68" s="390"/>
      <c r="Q68" s="390"/>
      <c r="R68" s="390"/>
      <c r="S68" s="390"/>
      <c r="T68" s="390"/>
      <c r="U68" s="390"/>
      <c r="V68" s="390"/>
      <c r="W68" s="390"/>
      <c r="X68" s="390"/>
      <c r="Y68" s="390"/>
      <c r="Z68" s="390"/>
      <c r="AA68" s="390"/>
      <c r="AB68" s="390"/>
      <c r="AC68" s="390"/>
      <c r="AD68" s="390"/>
      <c r="AE68" s="390"/>
      <c r="AF68" s="390"/>
      <c r="AG68" s="390"/>
      <c r="AH68" s="390"/>
      <c r="AJ68" s="90"/>
    </row>
    <row r="69" spans="1:36" ht="30" customHeight="1">
      <c r="B69" s="89"/>
      <c r="D69" s="2" t="s">
        <v>320</v>
      </c>
      <c r="L69" s="393" t="str">
        <f>IF($D$3="□",IF(確認申請書!L76="","",確認申請書!L76),IF(計画変更!AZ76="","",計画変更!AZ76))</f>
        <v/>
      </c>
      <c r="M69" s="393"/>
      <c r="N69" s="393"/>
      <c r="O69" s="393"/>
      <c r="P69" s="393"/>
      <c r="Q69" s="393"/>
      <c r="R69" s="393"/>
      <c r="S69" s="393"/>
      <c r="T69" s="393"/>
      <c r="U69" s="393"/>
      <c r="V69" s="393"/>
      <c r="W69" s="393"/>
      <c r="X69" s="393"/>
      <c r="Y69" s="393"/>
      <c r="Z69" s="393"/>
      <c r="AA69" s="393"/>
      <c r="AB69" s="393"/>
      <c r="AC69" s="393"/>
      <c r="AD69" s="393"/>
      <c r="AE69" s="393"/>
      <c r="AF69" s="393"/>
      <c r="AG69" s="393"/>
      <c r="AH69" s="393"/>
      <c r="AJ69" s="90"/>
    </row>
    <row r="70" spans="1:36" ht="30" customHeight="1">
      <c r="B70" s="89"/>
      <c r="D70" s="2" t="s">
        <v>338</v>
      </c>
      <c r="L70" s="403" t="str">
        <f>IF($D$3="□",IF(確認申請書!L77="","",確認申請書!L77),IF(計画変更!AZ77="","",計画変更!AZ77))</f>
        <v/>
      </c>
      <c r="M70" s="403"/>
      <c r="N70" s="403"/>
      <c r="O70" s="403"/>
      <c r="P70" s="403"/>
      <c r="Q70" s="403"/>
      <c r="R70" s="403"/>
      <c r="S70" s="403"/>
      <c r="T70" s="403"/>
      <c r="U70" s="403"/>
      <c r="V70" s="403"/>
      <c r="W70" s="403"/>
      <c r="X70" s="403"/>
      <c r="Y70" s="403"/>
      <c r="Z70" s="403"/>
      <c r="AA70" s="403"/>
      <c r="AB70" s="403"/>
      <c r="AC70" s="403"/>
      <c r="AD70" s="403"/>
      <c r="AE70" s="403"/>
      <c r="AF70" s="403"/>
      <c r="AG70" s="403"/>
      <c r="AH70" s="403"/>
      <c r="AJ70" s="90"/>
    </row>
    <row r="71" spans="1:36" ht="10.5" customHeight="1">
      <c r="B71" s="89"/>
      <c r="C71" s="18"/>
      <c r="D71" s="18"/>
      <c r="E71" s="18"/>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18"/>
      <c r="AF71" s="18"/>
      <c r="AG71" s="18"/>
      <c r="AH71" s="18"/>
      <c r="AJ71" s="90"/>
    </row>
    <row r="72" spans="1:36" ht="10.5" customHeight="1">
      <c r="B72" s="89"/>
      <c r="C72" s="16"/>
      <c r="D72" s="16"/>
      <c r="E72" s="16"/>
      <c r="F72" s="16"/>
      <c r="G72" s="16"/>
      <c r="H72" s="16"/>
      <c r="I72" s="16"/>
      <c r="J72" s="16"/>
      <c r="K72" s="16"/>
      <c r="L72" s="16"/>
      <c r="M72" s="16"/>
      <c r="N72" s="16"/>
      <c r="O72" s="16"/>
      <c r="P72" s="16"/>
      <c r="Q72" s="16"/>
      <c r="R72" s="16"/>
      <c r="S72" s="16"/>
      <c r="T72" s="16"/>
      <c r="U72" s="16"/>
      <c r="V72" s="16"/>
      <c r="W72" s="16"/>
      <c r="X72" s="16"/>
      <c r="Y72" s="16"/>
      <c r="Z72" s="16"/>
      <c r="AA72" s="16"/>
      <c r="AB72" s="16"/>
      <c r="AC72" s="16"/>
      <c r="AD72" s="16"/>
      <c r="AE72" s="16"/>
      <c r="AF72" s="16"/>
      <c r="AG72" s="16"/>
      <c r="AH72" s="16"/>
      <c r="AJ72" s="90"/>
    </row>
    <row r="73" spans="1:36" ht="30" customHeight="1">
      <c r="B73" s="89"/>
      <c r="C73" s="2" t="s">
        <v>26</v>
      </c>
      <c r="AJ73" s="90"/>
    </row>
    <row r="74" spans="1:36" ht="30" customHeight="1">
      <c r="A74" s="100" t="str">
        <f>IF(OR(M74="１級",M74="1級",M74="一級"),"大臣",IF(OR(M74="２級",M74="2級",M74="二級",M74="木造"),"知事",""))</f>
        <v/>
      </c>
      <c r="B74" s="92"/>
      <c r="D74" s="2" t="s">
        <v>321</v>
      </c>
      <c r="L74" s="36" t="s">
        <v>13</v>
      </c>
      <c r="M74" s="384" t="str">
        <f>IF($D$3="□",IF(確認申請書!M81="","",確認申請書!M81),IF(計画変更!BA81="","",計画変更!BA81))</f>
        <v/>
      </c>
      <c r="N74" s="384"/>
      <c r="O74" s="22" t="s">
        <v>218</v>
      </c>
      <c r="P74" s="22"/>
      <c r="Q74" s="22"/>
      <c r="R74" s="40"/>
      <c r="S74" s="40"/>
      <c r="T74" s="36" t="str">
        <f>IF($D$3="□",IF(確認申請書!T81="","",確認申請書!T81),IF(計画変更!BH81="","",計画変更!BH81))</f>
        <v>（ 大臣・</v>
      </c>
      <c r="U74" s="384" t="str">
        <f>IF($D$3="□",IF(確認申請書!U81="","",確認申請書!U81),IF(計画変更!BI81="","",計画変更!BI81))</f>
        <v/>
      </c>
      <c r="V74" s="384"/>
      <c r="W74" s="384"/>
      <c r="X74" s="534" t="str">
        <f>IF($D$3="□",IF(確認申請書!X81="","",確認申請書!X81),IF(計画変更!BL81="","",計画変更!BL81))</f>
        <v>知事</v>
      </c>
      <c r="Y74" s="534"/>
      <c r="Z74" s="22"/>
      <c r="AA74" s="36" t="s">
        <v>385</v>
      </c>
      <c r="AB74" s="22" t="s">
        <v>107</v>
      </c>
      <c r="AC74" s="384" t="str">
        <f>IF($D$3="□",IF(確認申請書!AC81="","",確認申請書!AC81),IF(計画変更!BQ81="","",計画変更!BQ81))</f>
        <v/>
      </c>
      <c r="AD74" s="384"/>
      <c r="AE74" s="384"/>
      <c r="AF74" s="384"/>
      <c r="AG74" s="384"/>
      <c r="AH74" s="22" t="s">
        <v>106</v>
      </c>
      <c r="AJ74" s="90"/>
    </row>
    <row r="75" spans="1:36" ht="30" customHeight="1">
      <c r="B75" s="89"/>
      <c r="D75" s="2" t="s">
        <v>219</v>
      </c>
      <c r="L75" s="303" t="str">
        <f>IF($D$3="□",IF(確認申請書!L82="","",確認申請書!L82),IF(計画変更!AZ82="","",計画変更!AZ82))</f>
        <v/>
      </c>
      <c r="M75" s="303"/>
      <c r="N75" s="303"/>
      <c r="O75" s="303"/>
      <c r="P75" s="303"/>
      <c r="Q75" s="303"/>
      <c r="R75" s="303"/>
      <c r="S75" s="303"/>
      <c r="T75" s="303"/>
      <c r="U75" s="303"/>
      <c r="V75" s="303"/>
      <c r="W75" s="303"/>
      <c r="X75" s="303"/>
      <c r="Y75" s="303"/>
      <c r="Z75" s="303"/>
      <c r="AA75" s="303"/>
      <c r="AB75" s="303"/>
      <c r="AC75" s="303"/>
      <c r="AD75" s="303"/>
      <c r="AE75" s="303"/>
      <c r="AF75" s="303"/>
      <c r="AG75" s="303"/>
      <c r="AH75" s="303"/>
      <c r="AJ75" s="90"/>
    </row>
    <row r="76" spans="1:36" ht="30" customHeight="1">
      <c r="B76" s="89"/>
      <c r="D76" s="2" t="s">
        <v>492</v>
      </c>
      <c r="L76" s="36" t="s">
        <v>13</v>
      </c>
      <c r="M76" s="384" t="str">
        <f>IF($D$3="□",IF(確認申請書!M83="","",確認申請書!M83),IF(計画変更!BA83="","",計画変更!BA83))</f>
        <v/>
      </c>
      <c r="N76" s="384"/>
      <c r="O76" s="394" t="s">
        <v>170</v>
      </c>
      <c r="P76" s="394"/>
      <c r="Q76" s="394"/>
      <c r="R76" s="394"/>
      <c r="S76" s="394"/>
      <c r="T76" s="53" t="s">
        <v>13</v>
      </c>
      <c r="U76" s="384" t="str">
        <f>IF($D$3="□",IF(確認申請書!U83="","",確認申請書!U83),IF(計画変更!BI83="","",計画変更!BI83))</f>
        <v/>
      </c>
      <c r="V76" s="384"/>
      <c r="W76" s="384"/>
      <c r="X76" s="22" t="s">
        <v>169</v>
      </c>
      <c r="Y76" s="22"/>
      <c r="Z76" s="22"/>
      <c r="AA76" s="22"/>
      <c r="AB76" s="22" t="s">
        <v>107</v>
      </c>
      <c r="AC76" s="384" t="str">
        <f>IF($D$3="□",IF(確認申請書!AC83="","",確認申請書!AC83),IF(計画変更!BQ83="","",計画変更!BQ83))</f>
        <v/>
      </c>
      <c r="AD76" s="384"/>
      <c r="AE76" s="384"/>
      <c r="AF76" s="384"/>
      <c r="AG76" s="384"/>
      <c r="AH76" s="22" t="s">
        <v>106</v>
      </c>
      <c r="AJ76" s="90"/>
    </row>
    <row r="77" spans="1:36" ht="30" customHeight="1">
      <c r="B77" s="89"/>
      <c r="L77" s="303" t="str">
        <f>IF($D$3="□",IF(確認申請書!L84="","",確認申請書!L84),IF(計画変更!AZ84="","",計画変更!AZ84))</f>
        <v/>
      </c>
      <c r="M77" s="303"/>
      <c r="N77" s="303"/>
      <c r="O77" s="303"/>
      <c r="P77" s="303"/>
      <c r="Q77" s="303"/>
      <c r="R77" s="303"/>
      <c r="S77" s="303"/>
      <c r="T77" s="303"/>
      <c r="U77" s="303"/>
      <c r="V77" s="303"/>
      <c r="W77" s="303"/>
      <c r="X77" s="303"/>
      <c r="Y77" s="303"/>
      <c r="Z77" s="303"/>
      <c r="AA77" s="303"/>
      <c r="AB77" s="303"/>
      <c r="AC77" s="303"/>
      <c r="AD77" s="303"/>
      <c r="AE77" s="303"/>
      <c r="AF77" s="303"/>
      <c r="AG77" s="303"/>
      <c r="AH77" s="303"/>
      <c r="AJ77" s="90"/>
    </row>
    <row r="78" spans="1:36" ht="30" customHeight="1">
      <c r="B78" s="89"/>
      <c r="D78" s="2" t="s">
        <v>493</v>
      </c>
      <c r="L78" s="390" t="str">
        <f>IF($D$3="□",IF(確認申請書!L85="","",確認申請書!L85),IF(計画変更!AZ85="","",計画変更!AZ85))</f>
        <v/>
      </c>
      <c r="M78" s="390"/>
      <c r="N78" s="390"/>
      <c r="O78" s="390"/>
      <c r="P78" s="390"/>
      <c r="Q78" s="390"/>
      <c r="R78" s="390"/>
      <c r="S78" s="390"/>
      <c r="T78" s="390"/>
      <c r="U78" s="390"/>
      <c r="V78" s="390"/>
      <c r="W78" s="390"/>
      <c r="X78" s="390"/>
      <c r="Y78" s="390"/>
      <c r="Z78" s="390"/>
      <c r="AA78" s="390"/>
      <c r="AB78" s="390"/>
      <c r="AC78" s="390"/>
      <c r="AD78" s="390"/>
      <c r="AE78" s="390"/>
      <c r="AF78" s="390"/>
      <c r="AG78" s="390"/>
      <c r="AH78" s="390"/>
      <c r="AJ78" s="90"/>
    </row>
    <row r="79" spans="1:36" ht="30" customHeight="1">
      <c r="B79" s="89"/>
      <c r="D79" s="2" t="s">
        <v>221</v>
      </c>
      <c r="L79" s="393" t="str">
        <f>IF($D$3="□",IF(確認申請書!L86="","",確認申請書!L86),IF(計画変更!AZ86="","",計画変更!AZ86))</f>
        <v/>
      </c>
      <c r="M79" s="393"/>
      <c r="N79" s="393"/>
      <c r="O79" s="393"/>
      <c r="P79" s="393"/>
      <c r="Q79" s="393"/>
      <c r="R79" s="393"/>
      <c r="S79" s="393"/>
      <c r="T79" s="393"/>
      <c r="U79" s="393"/>
      <c r="V79" s="393"/>
      <c r="W79" s="393"/>
      <c r="X79" s="393"/>
      <c r="Y79" s="393"/>
      <c r="Z79" s="393"/>
      <c r="AA79" s="393"/>
      <c r="AB79" s="393"/>
      <c r="AC79" s="393"/>
      <c r="AD79" s="393"/>
      <c r="AE79" s="393"/>
      <c r="AF79" s="393"/>
      <c r="AG79" s="393"/>
      <c r="AH79" s="393"/>
      <c r="AJ79" s="90"/>
    </row>
    <row r="80" spans="1:36" ht="30" customHeight="1">
      <c r="B80" s="89"/>
      <c r="D80" s="2" t="s">
        <v>222</v>
      </c>
      <c r="L80" s="403" t="str">
        <f>IF($D$3="□",IF(確認申請書!L87="","",確認申請書!L87),IF(計画変更!AZ87="","",計画変更!AZ87))</f>
        <v/>
      </c>
      <c r="M80" s="403"/>
      <c r="N80" s="403"/>
      <c r="O80" s="403"/>
      <c r="P80" s="403"/>
      <c r="Q80" s="403"/>
      <c r="R80" s="403"/>
      <c r="S80" s="403"/>
      <c r="T80" s="403"/>
      <c r="U80" s="403"/>
      <c r="V80" s="403"/>
      <c r="W80" s="403"/>
      <c r="X80" s="403"/>
      <c r="Y80" s="403"/>
      <c r="Z80" s="403"/>
      <c r="AA80" s="403"/>
      <c r="AB80" s="403"/>
      <c r="AC80" s="403"/>
      <c r="AD80" s="403"/>
      <c r="AE80" s="403"/>
      <c r="AF80" s="403"/>
      <c r="AG80" s="403"/>
      <c r="AH80" s="403"/>
      <c r="AJ80" s="90"/>
    </row>
    <row r="81" spans="1:36" ht="10.5" customHeight="1">
      <c r="B81" s="89"/>
      <c r="C81" s="18"/>
      <c r="D81" s="18"/>
      <c r="E81" s="18"/>
      <c r="F81" s="18"/>
      <c r="G81" s="18"/>
      <c r="H81" s="18"/>
      <c r="I81" s="18"/>
      <c r="J81" s="18"/>
      <c r="K81" s="18"/>
      <c r="L81" s="18"/>
      <c r="M81" s="18"/>
      <c r="N81" s="18"/>
      <c r="O81" s="18"/>
      <c r="P81" s="18"/>
      <c r="Q81" s="18"/>
      <c r="R81" s="18"/>
      <c r="S81" s="18"/>
      <c r="T81" s="18"/>
      <c r="U81" s="18"/>
      <c r="V81" s="18"/>
      <c r="W81" s="18"/>
      <c r="X81" s="18"/>
      <c r="Y81" s="18"/>
      <c r="Z81" s="18"/>
      <c r="AA81" s="18"/>
      <c r="AB81" s="18"/>
      <c r="AC81" s="18"/>
      <c r="AD81" s="18"/>
      <c r="AE81" s="18"/>
      <c r="AF81" s="18"/>
      <c r="AG81" s="18"/>
      <c r="AH81" s="18"/>
      <c r="AJ81" s="90"/>
    </row>
    <row r="82" spans="1:36" ht="10.5" customHeight="1">
      <c r="B82" s="89"/>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J82" s="90"/>
    </row>
    <row r="83" spans="1:36" ht="30" customHeight="1">
      <c r="B83" s="89"/>
      <c r="C83" s="2" t="s">
        <v>171</v>
      </c>
      <c r="AJ83" s="90"/>
    </row>
    <row r="84" spans="1:36" ht="30" customHeight="1">
      <c r="B84" s="89"/>
      <c r="C84" s="2" t="s">
        <v>172</v>
      </c>
      <c r="AJ84" s="90"/>
    </row>
    <row r="85" spans="1:36" ht="30" customHeight="1">
      <c r="A85" s="100" t="str">
        <f>IF(OR(M85="１級",M85="1級",M85="一級"),"大臣",IF(OR(M85="２級",M85="2級",M85="二級",M85="木造"),"知事",""))</f>
        <v/>
      </c>
      <c r="B85" s="92"/>
      <c r="D85" s="2" t="s">
        <v>321</v>
      </c>
      <c r="L85" s="36" t="s">
        <v>13</v>
      </c>
      <c r="M85" s="384" t="str">
        <f>IF($D$3="□",IF(確認申請書!M92="","",確認申請書!M92),IF(計画変更!BA92="","",計画変更!BA92))</f>
        <v/>
      </c>
      <c r="N85" s="384"/>
      <c r="O85" s="22" t="s">
        <v>218</v>
      </c>
      <c r="P85" s="22"/>
      <c r="Q85" s="22"/>
      <c r="R85" s="40"/>
      <c r="S85" s="40"/>
      <c r="T85" s="36" t="str">
        <f>IF($D$3="□",IF(確認申請書!T92="","",確認申請書!T92),IF(計画変更!BH92="","",計画変更!BH92))</f>
        <v>（ 大臣・</v>
      </c>
      <c r="U85" s="384" t="str">
        <f>IF($D$3="□",IF(確認申請書!U92="","",確認申請書!U92),IF(計画変更!BI92="","",計画変更!BI92))</f>
        <v/>
      </c>
      <c r="V85" s="384"/>
      <c r="W85" s="384"/>
      <c r="X85" s="534" t="str">
        <f>IF($D$3="□",IF(確認申請書!X92="","",確認申請書!X92),IF(計画変更!BL92="","",計画変更!BL92))</f>
        <v>知事</v>
      </c>
      <c r="Y85" s="534"/>
      <c r="Z85" s="22"/>
      <c r="AA85" s="36" t="s">
        <v>385</v>
      </c>
      <c r="AB85" s="22" t="s">
        <v>107</v>
      </c>
      <c r="AC85" s="384" t="str">
        <f>IF($D$3="□",IF(確認申請書!AC92="","",確認申請書!AC92),IF(計画変更!BQ92="","",計画変更!BQ92))</f>
        <v/>
      </c>
      <c r="AD85" s="384"/>
      <c r="AE85" s="384"/>
      <c r="AF85" s="384"/>
      <c r="AG85" s="384"/>
      <c r="AH85" s="22" t="s">
        <v>106</v>
      </c>
      <c r="AJ85" s="90"/>
    </row>
    <row r="86" spans="1:36" ht="30" customHeight="1">
      <c r="B86" s="89"/>
      <c r="D86" s="2" t="s">
        <v>219</v>
      </c>
      <c r="L86" s="303" t="str">
        <f>IF($D$3="□",IF(確認申請書!L93="","",確認申請書!L93),IF(計画変更!AZ93="","",計画変更!AZ93))</f>
        <v/>
      </c>
      <c r="M86" s="303"/>
      <c r="N86" s="303"/>
      <c r="O86" s="303"/>
      <c r="P86" s="303"/>
      <c r="Q86" s="303"/>
      <c r="R86" s="303"/>
      <c r="S86" s="303"/>
      <c r="T86" s="303"/>
      <c r="U86" s="303"/>
      <c r="V86" s="303"/>
      <c r="W86" s="303"/>
      <c r="X86" s="303"/>
      <c r="Y86" s="303"/>
      <c r="Z86" s="303"/>
      <c r="AA86" s="303"/>
      <c r="AB86" s="303"/>
      <c r="AC86" s="303"/>
      <c r="AD86" s="303"/>
      <c r="AE86" s="303"/>
      <c r="AF86" s="303"/>
      <c r="AG86" s="303"/>
      <c r="AH86" s="303"/>
      <c r="AJ86" s="90"/>
    </row>
    <row r="87" spans="1:36" ht="30" customHeight="1">
      <c r="B87" s="89"/>
      <c r="D87" s="2" t="s">
        <v>478</v>
      </c>
      <c r="L87" s="36" t="s">
        <v>13</v>
      </c>
      <c r="M87" s="384" t="str">
        <f>IF($D$3="□",IF(確認申請書!M94="","",確認申請書!M94),IF(計画変更!BA94="","",計画変更!BA94))</f>
        <v/>
      </c>
      <c r="N87" s="384"/>
      <c r="O87" s="394" t="s">
        <v>170</v>
      </c>
      <c r="P87" s="394"/>
      <c r="Q87" s="394"/>
      <c r="R87" s="394"/>
      <c r="S87" s="394"/>
      <c r="T87" s="53" t="s">
        <v>13</v>
      </c>
      <c r="U87" s="384" t="str">
        <f>IF($D$3="□",IF(確認申請書!U94="","",確認申請書!U94),IF(計画変更!BI94="","",計画変更!BI94))</f>
        <v/>
      </c>
      <c r="V87" s="384"/>
      <c r="W87" s="384"/>
      <c r="X87" s="22" t="s">
        <v>169</v>
      </c>
      <c r="Y87" s="22"/>
      <c r="Z87" s="22"/>
      <c r="AA87" s="22"/>
      <c r="AB87" s="22" t="s">
        <v>107</v>
      </c>
      <c r="AC87" s="384" t="str">
        <f>IF($D$3="□",IF(確認申請書!AC94="","",確認申請書!AC94),IF(計画変更!BQ94="","",計画変更!BQ94))</f>
        <v/>
      </c>
      <c r="AD87" s="384"/>
      <c r="AE87" s="384"/>
      <c r="AF87" s="384"/>
      <c r="AG87" s="384"/>
      <c r="AH87" s="22" t="s">
        <v>106</v>
      </c>
      <c r="AJ87" s="90"/>
    </row>
    <row r="88" spans="1:36" ht="30" customHeight="1">
      <c r="B88" s="89"/>
      <c r="L88" s="303" t="str">
        <f>IF($D$3="□",IF(確認申請書!L95="","",確認申請書!L95),IF(計画変更!AZ95="","",計画変更!AZ95))</f>
        <v/>
      </c>
      <c r="M88" s="303"/>
      <c r="N88" s="303"/>
      <c r="O88" s="303"/>
      <c r="P88" s="303"/>
      <c r="Q88" s="303"/>
      <c r="R88" s="303"/>
      <c r="S88" s="303"/>
      <c r="T88" s="303"/>
      <c r="U88" s="303"/>
      <c r="V88" s="303"/>
      <c r="W88" s="303"/>
      <c r="X88" s="303"/>
      <c r="Y88" s="303"/>
      <c r="Z88" s="303"/>
      <c r="AA88" s="303"/>
      <c r="AB88" s="303"/>
      <c r="AC88" s="303"/>
      <c r="AD88" s="303"/>
      <c r="AE88" s="303"/>
      <c r="AF88" s="303"/>
      <c r="AG88" s="303"/>
      <c r="AH88" s="303"/>
      <c r="AJ88" s="90"/>
    </row>
    <row r="89" spans="1:36" ht="30" customHeight="1">
      <c r="B89" s="89"/>
      <c r="D89" s="2" t="s">
        <v>479</v>
      </c>
      <c r="L89" s="390" t="str">
        <f>IF($D$3="□",IF(確認申請書!L96="","",確認申請書!L96),IF(計画変更!AZ96="","",計画変更!AZ96))</f>
        <v/>
      </c>
      <c r="M89" s="390"/>
      <c r="N89" s="390"/>
      <c r="O89" s="390"/>
      <c r="P89" s="390"/>
      <c r="Q89" s="390"/>
      <c r="R89" s="390"/>
      <c r="S89" s="390"/>
      <c r="T89" s="390"/>
      <c r="U89" s="390"/>
      <c r="V89" s="390"/>
      <c r="W89" s="390"/>
      <c r="X89" s="390"/>
      <c r="Y89" s="390"/>
      <c r="Z89" s="390"/>
      <c r="AA89" s="390"/>
      <c r="AB89" s="390"/>
      <c r="AC89" s="390"/>
      <c r="AD89" s="390"/>
      <c r="AE89" s="390"/>
      <c r="AF89" s="390"/>
      <c r="AG89" s="390"/>
      <c r="AH89" s="390"/>
      <c r="AJ89" s="90"/>
    </row>
    <row r="90" spans="1:36" ht="30" customHeight="1">
      <c r="B90" s="89"/>
      <c r="D90" s="2" t="s">
        <v>221</v>
      </c>
      <c r="L90" s="393" t="str">
        <f>IF($D$3="□",IF(確認申請書!L97="","",確認申請書!L97),IF(計画変更!AZ97="","",計画変更!AZ97))</f>
        <v/>
      </c>
      <c r="M90" s="393"/>
      <c r="N90" s="393"/>
      <c r="O90" s="393"/>
      <c r="P90" s="393"/>
      <c r="Q90" s="393"/>
      <c r="R90" s="393"/>
      <c r="S90" s="393"/>
      <c r="T90" s="393"/>
      <c r="U90" s="393"/>
      <c r="V90" s="393"/>
      <c r="W90" s="393"/>
      <c r="X90" s="393"/>
      <c r="Y90" s="393"/>
      <c r="Z90" s="393"/>
      <c r="AA90" s="393"/>
      <c r="AB90" s="393"/>
      <c r="AC90" s="393"/>
      <c r="AD90" s="393"/>
      <c r="AE90" s="393"/>
      <c r="AF90" s="393"/>
      <c r="AG90" s="393"/>
      <c r="AH90" s="393"/>
      <c r="AJ90" s="90"/>
    </row>
    <row r="91" spans="1:36" ht="30" customHeight="1">
      <c r="B91" s="89"/>
      <c r="D91" s="2" t="s">
        <v>222</v>
      </c>
      <c r="L91" s="403" t="str">
        <f>IF($D$3="□",IF(確認申請書!L98="","",確認申請書!L98),IF(計画変更!AZ98="","",計画変更!AZ98))</f>
        <v/>
      </c>
      <c r="M91" s="403"/>
      <c r="N91" s="403"/>
      <c r="O91" s="403"/>
      <c r="P91" s="403"/>
      <c r="Q91" s="403"/>
      <c r="R91" s="403"/>
      <c r="S91" s="403"/>
      <c r="T91" s="403"/>
      <c r="U91" s="403"/>
      <c r="V91" s="403"/>
      <c r="W91" s="403"/>
      <c r="X91" s="403"/>
      <c r="Y91" s="403"/>
      <c r="Z91" s="403"/>
      <c r="AA91" s="403"/>
      <c r="AB91" s="403"/>
      <c r="AC91" s="403"/>
      <c r="AD91" s="403"/>
      <c r="AE91" s="403"/>
      <c r="AF91" s="403"/>
      <c r="AG91" s="403"/>
      <c r="AH91" s="403"/>
      <c r="AJ91" s="90"/>
    </row>
    <row r="92" spans="1:36" ht="30" customHeight="1">
      <c r="B92" s="89"/>
      <c r="D92" s="2" t="s">
        <v>173</v>
      </c>
      <c r="L92" s="403" t="str">
        <f>IF($D$3="□",IF(確認申請書!L99="","",確認申請書!L99),IF(計画変更!AZ99="","",計画変更!AZ99))</f>
        <v/>
      </c>
      <c r="M92" s="403"/>
      <c r="N92" s="403"/>
      <c r="O92" s="403"/>
      <c r="P92" s="403"/>
      <c r="Q92" s="403"/>
      <c r="R92" s="403"/>
      <c r="S92" s="403"/>
      <c r="T92" s="403"/>
      <c r="U92" s="403"/>
      <c r="V92" s="403"/>
      <c r="W92" s="403"/>
      <c r="X92" s="403"/>
      <c r="Y92" s="403"/>
      <c r="Z92" s="403"/>
      <c r="AA92" s="403"/>
      <c r="AB92" s="403"/>
      <c r="AC92" s="403"/>
      <c r="AD92" s="403"/>
      <c r="AE92" s="403"/>
      <c r="AF92" s="403"/>
      <c r="AG92" s="403"/>
      <c r="AH92" s="403"/>
      <c r="AJ92" s="90"/>
    </row>
    <row r="93" spans="1:36" ht="30" customHeight="1">
      <c r="B93" s="89"/>
      <c r="L93" s="403" t="str">
        <f>IF($D$3="□",IF(確認申請書!L100="","",確認申請書!L100),IF(計画変更!AZ100="","",計画変更!AZ100))</f>
        <v/>
      </c>
      <c r="M93" s="403"/>
      <c r="N93" s="403"/>
      <c r="O93" s="403"/>
      <c r="P93" s="403"/>
      <c r="Q93" s="403"/>
      <c r="R93" s="403"/>
      <c r="S93" s="403"/>
      <c r="T93" s="403"/>
      <c r="U93" s="403"/>
      <c r="V93" s="403"/>
      <c r="W93" s="403"/>
      <c r="X93" s="403"/>
      <c r="Y93" s="403"/>
      <c r="Z93" s="403"/>
      <c r="AA93" s="403"/>
      <c r="AB93" s="403"/>
      <c r="AC93" s="403"/>
      <c r="AD93" s="403"/>
      <c r="AE93" s="403"/>
      <c r="AF93" s="403"/>
      <c r="AG93" s="403"/>
      <c r="AH93" s="403"/>
      <c r="AJ93" s="90"/>
    </row>
    <row r="94" spans="1:36" ht="15" customHeight="1">
      <c r="B94" s="89"/>
      <c r="AJ94" s="90"/>
    </row>
    <row r="95" spans="1:36" ht="30" customHeight="1">
      <c r="B95" s="89"/>
      <c r="C95" s="2" t="s">
        <v>174</v>
      </c>
      <c r="AJ95" s="90"/>
    </row>
    <row r="96" spans="1:36" ht="30" customHeight="1">
      <c r="A96" s="100" t="str">
        <f>IF(OR(M96="１級",M96="1級",M96="一級"),"大臣",IF(OR(M96="２級",M96="2級",M96="二級",M96="木造"),"知事",""))</f>
        <v/>
      </c>
      <c r="B96" s="92"/>
      <c r="D96" s="2" t="s">
        <v>321</v>
      </c>
      <c r="L96" s="36" t="s">
        <v>13</v>
      </c>
      <c r="M96" s="384" t="str">
        <f>IF($D$3="□",IF(確認申請書!M103="","",確認申請書!M103),IF(計画変更!BA103="","",計画変更!BA103))</f>
        <v/>
      </c>
      <c r="N96" s="384"/>
      <c r="O96" s="22" t="s">
        <v>218</v>
      </c>
      <c r="P96" s="22"/>
      <c r="Q96" s="22"/>
      <c r="R96" s="40"/>
      <c r="S96" s="40"/>
      <c r="T96" s="36" t="str">
        <f>IF($D$3="□",IF(確認申請書!T103="","",確認申請書!T103),IF(計画変更!BH103="","",計画変更!BH103))</f>
        <v>（ 大臣・</v>
      </c>
      <c r="U96" s="384" t="str">
        <f>IF($D$3="□",IF(確認申請書!U103="","",確認申請書!U103),IF(計画変更!BI103="","",計画変更!BI103))</f>
        <v/>
      </c>
      <c r="V96" s="384"/>
      <c r="W96" s="384"/>
      <c r="X96" s="534" t="str">
        <f>IF($D$3="□",IF(確認申請書!X103="","",確認申請書!X103),IF(計画変更!BL103="","",計画変更!BL103))</f>
        <v>知事</v>
      </c>
      <c r="Y96" s="534"/>
      <c r="Z96" s="22"/>
      <c r="AA96" s="36" t="s">
        <v>385</v>
      </c>
      <c r="AB96" s="22" t="s">
        <v>107</v>
      </c>
      <c r="AC96" s="384" t="str">
        <f>IF($D$3="□",IF(確認申請書!AC103="","",確認申請書!AC103),IF(計画変更!BQ103="","",計画変更!BQ103))</f>
        <v/>
      </c>
      <c r="AD96" s="384"/>
      <c r="AE96" s="384"/>
      <c r="AF96" s="384"/>
      <c r="AG96" s="384"/>
      <c r="AH96" s="22" t="s">
        <v>106</v>
      </c>
      <c r="AJ96" s="90"/>
    </row>
    <row r="97" spans="1:38" ht="30" customHeight="1">
      <c r="B97" s="89"/>
      <c r="D97" s="2" t="s">
        <v>219</v>
      </c>
      <c r="L97" s="303" t="str">
        <f>IF($D$3="□",IF(確認申請書!L104="","",確認申請書!L104),IF(計画変更!AZ104="","",計画変更!AZ104))</f>
        <v/>
      </c>
      <c r="M97" s="303"/>
      <c r="N97" s="303"/>
      <c r="O97" s="303"/>
      <c r="P97" s="303"/>
      <c r="Q97" s="303"/>
      <c r="R97" s="303"/>
      <c r="S97" s="303"/>
      <c r="T97" s="303"/>
      <c r="U97" s="303"/>
      <c r="V97" s="303"/>
      <c r="W97" s="303"/>
      <c r="X97" s="303"/>
      <c r="Y97" s="303"/>
      <c r="Z97" s="303"/>
      <c r="AA97" s="303"/>
      <c r="AB97" s="303"/>
      <c r="AC97" s="303"/>
      <c r="AD97" s="303"/>
      <c r="AE97" s="303"/>
      <c r="AF97" s="303"/>
      <c r="AG97" s="303"/>
      <c r="AH97" s="303"/>
      <c r="AJ97" s="90"/>
    </row>
    <row r="98" spans="1:38" ht="30" customHeight="1">
      <c r="B98" s="89"/>
      <c r="D98" s="2" t="s">
        <v>478</v>
      </c>
      <c r="L98" s="36" t="s">
        <v>13</v>
      </c>
      <c r="M98" s="384" t="str">
        <f>IF($D$3="□",IF(確認申請書!M105="","",確認申請書!M105),IF(計画変更!BA105="","",計画変更!BA105))</f>
        <v/>
      </c>
      <c r="N98" s="384"/>
      <c r="O98" s="394" t="s">
        <v>170</v>
      </c>
      <c r="P98" s="394"/>
      <c r="Q98" s="394"/>
      <c r="R98" s="394"/>
      <c r="S98" s="394"/>
      <c r="T98" s="53" t="s">
        <v>13</v>
      </c>
      <c r="U98" s="384" t="str">
        <f>IF($D$3="□",IF(確認申請書!U105="","",確認申請書!U105),IF(計画変更!BI105="","",計画変更!BI105))</f>
        <v/>
      </c>
      <c r="V98" s="384"/>
      <c r="W98" s="384"/>
      <c r="X98" s="22" t="s">
        <v>169</v>
      </c>
      <c r="Y98" s="22"/>
      <c r="Z98" s="22"/>
      <c r="AA98" s="22"/>
      <c r="AB98" s="22" t="s">
        <v>107</v>
      </c>
      <c r="AC98" s="384" t="str">
        <f>IF($D$3="□",IF(確認申請書!AC105="","",確認申請書!AC105),IF(計画変更!BQ105="","",計画変更!BQ105))</f>
        <v/>
      </c>
      <c r="AD98" s="384"/>
      <c r="AE98" s="384"/>
      <c r="AF98" s="384"/>
      <c r="AG98" s="384"/>
      <c r="AH98" s="22" t="s">
        <v>106</v>
      </c>
      <c r="AJ98" s="90"/>
    </row>
    <row r="99" spans="1:38" ht="30" customHeight="1">
      <c r="B99" s="89"/>
      <c r="L99" s="303" t="str">
        <f>IF($D$3="□",IF(確認申請書!L106="","",確認申請書!L106),IF(計画変更!AZ106="","",計画変更!AZ106))</f>
        <v/>
      </c>
      <c r="M99" s="303"/>
      <c r="N99" s="303"/>
      <c r="O99" s="303"/>
      <c r="P99" s="303"/>
      <c r="Q99" s="303"/>
      <c r="R99" s="303"/>
      <c r="S99" s="303"/>
      <c r="T99" s="303"/>
      <c r="U99" s="303"/>
      <c r="V99" s="303"/>
      <c r="W99" s="303"/>
      <c r="X99" s="303"/>
      <c r="Y99" s="303"/>
      <c r="Z99" s="303"/>
      <c r="AA99" s="303"/>
      <c r="AB99" s="303"/>
      <c r="AC99" s="303"/>
      <c r="AD99" s="303"/>
      <c r="AE99" s="303"/>
      <c r="AF99" s="303"/>
      <c r="AG99" s="303"/>
      <c r="AH99" s="303"/>
      <c r="AJ99" s="90"/>
    </row>
    <row r="100" spans="1:38" ht="30" customHeight="1">
      <c r="B100" s="89"/>
      <c r="D100" s="2" t="s">
        <v>479</v>
      </c>
      <c r="L100" s="390" t="str">
        <f>IF($D$3="□",IF(確認申請書!L107="","",確認申請書!L107),IF(計画変更!AZ107="","",計画変更!AZ107))</f>
        <v/>
      </c>
      <c r="M100" s="390"/>
      <c r="N100" s="390"/>
      <c r="O100" s="390"/>
      <c r="P100" s="390"/>
      <c r="Q100" s="390"/>
      <c r="R100" s="390"/>
      <c r="S100" s="390"/>
      <c r="T100" s="390"/>
      <c r="U100" s="390"/>
      <c r="V100" s="390"/>
      <c r="W100" s="390"/>
      <c r="X100" s="390"/>
      <c r="Y100" s="390"/>
      <c r="Z100" s="390"/>
      <c r="AA100" s="390"/>
      <c r="AB100" s="390"/>
      <c r="AC100" s="390"/>
      <c r="AD100" s="390"/>
      <c r="AE100" s="390"/>
      <c r="AF100" s="390"/>
      <c r="AG100" s="390"/>
      <c r="AH100" s="390"/>
      <c r="AJ100" s="90"/>
    </row>
    <row r="101" spans="1:38" ht="30" customHeight="1">
      <c r="B101" s="89"/>
      <c r="D101" s="2" t="s">
        <v>221</v>
      </c>
      <c r="L101" s="393" t="str">
        <f>IF($D$3="□",IF(確認申請書!L108="","",確認申請書!L108),IF(計画変更!AZ108="","",計画変更!AZ108))</f>
        <v/>
      </c>
      <c r="M101" s="393"/>
      <c r="N101" s="393"/>
      <c r="O101" s="393"/>
      <c r="P101" s="393"/>
      <c r="Q101" s="393"/>
      <c r="R101" s="393"/>
      <c r="S101" s="393"/>
      <c r="T101" s="393"/>
      <c r="U101" s="393"/>
      <c r="V101" s="393"/>
      <c r="W101" s="393"/>
      <c r="X101" s="393"/>
      <c r="Y101" s="393"/>
      <c r="Z101" s="393"/>
      <c r="AA101" s="393"/>
      <c r="AB101" s="393"/>
      <c r="AC101" s="393"/>
      <c r="AD101" s="393"/>
      <c r="AE101" s="393"/>
      <c r="AF101" s="393"/>
      <c r="AG101" s="393"/>
      <c r="AH101" s="393"/>
      <c r="AJ101" s="90"/>
    </row>
    <row r="102" spans="1:38" ht="30" customHeight="1">
      <c r="B102" s="89"/>
      <c r="D102" s="2" t="s">
        <v>222</v>
      </c>
      <c r="L102" s="403" t="str">
        <f>IF($D$3="□",IF(確認申請書!L109="","",確認申請書!L109),IF(計画変更!AZ109="","",計画変更!AZ109))</f>
        <v/>
      </c>
      <c r="M102" s="403"/>
      <c r="N102" s="403"/>
      <c r="O102" s="403"/>
      <c r="P102" s="403"/>
      <c r="Q102" s="403"/>
      <c r="R102" s="403"/>
      <c r="S102" s="403"/>
      <c r="T102" s="403"/>
      <c r="U102" s="403"/>
      <c r="V102" s="403"/>
      <c r="W102" s="403"/>
      <c r="X102" s="403"/>
      <c r="Y102" s="403"/>
      <c r="Z102" s="403"/>
      <c r="AA102" s="403"/>
      <c r="AB102" s="403"/>
      <c r="AC102" s="403"/>
      <c r="AD102" s="403"/>
      <c r="AE102" s="403"/>
      <c r="AF102" s="403"/>
      <c r="AG102" s="403"/>
      <c r="AH102" s="403"/>
      <c r="AJ102" s="90"/>
    </row>
    <row r="103" spans="1:38" ht="30" customHeight="1">
      <c r="B103" s="89"/>
      <c r="D103" s="2" t="s">
        <v>173</v>
      </c>
      <c r="L103" s="403" t="str">
        <f>IF($D$3="□",IF(確認申請書!L110="","",確認申請書!L110),IF(計画変更!AZ110="","",計画変更!AZ110))</f>
        <v/>
      </c>
      <c r="M103" s="403"/>
      <c r="N103" s="403"/>
      <c r="O103" s="403"/>
      <c r="P103" s="403"/>
      <c r="Q103" s="403"/>
      <c r="R103" s="403"/>
      <c r="S103" s="403"/>
      <c r="T103" s="403"/>
      <c r="U103" s="403"/>
      <c r="V103" s="403"/>
      <c r="W103" s="403"/>
      <c r="X103" s="403"/>
      <c r="Y103" s="403"/>
      <c r="Z103" s="403"/>
      <c r="AA103" s="403"/>
      <c r="AB103" s="403"/>
      <c r="AC103" s="403"/>
      <c r="AD103" s="403"/>
      <c r="AE103" s="403"/>
      <c r="AF103" s="403"/>
      <c r="AG103" s="403"/>
      <c r="AH103" s="403"/>
      <c r="AJ103" s="90"/>
    </row>
    <row r="104" spans="1:38" ht="30" customHeight="1">
      <c r="B104" s="89"/>
      <c r="L104" s="403" t="str">
        <f>IF($D$3="□",IF(確認申請書!L111="","",確認申請書!L111),IF(計画変更!AZ111="","",計画変更!AZ111))</f>
        <v/>
      </c>
      <c r="M104" s="403"/>
      <c r="N104" s="403"/>
      <c r="O104" s="403"/>
      <c r="P104" s="403"/>
      <c r="Q104" s="403"/>
      <c r="R104" s="403"/>
      <c r="S104" s="403"/>
      <c r="T104" s="403"/>
      <c r="U104" s="403"/>
      <c r="V104" s="403"/>
      <c r="W104" s="403"/>
      <c r="X104" s="403"/>
      <c r="Y104" s="403"/>
      <c r="Z104" s="403"/>
      <c r="AA104" s="403"/>
      <c r="AB104" s="403"/>
      <c r="AC104" s="403"/>
      <c r="AD104" s="403"/>
      <c r="AE104" s="403"/>
      <c r="AF104" s="403"/>
      <c r="AG104" s="403"/>
      <c r="AH104" s="403"/>
      <c r="AJ104" s="90"/>
    </row>
    <row r="105" spans="1:38" ht="15" customHeight="1">
      <c r="B105" s="89"/>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c r="AA105" s="18"/>
      <c r="AB105" s="18"/>
      <c r="AC105" s="18"/>
      <c r="AD105" s="18"/>
      <c r="AE105" s="18"/>
      <c r="AF105" s="18"/>
      <c r="AG105" s="18"/>
      <c r="AH105" s="18"/>
      <c r="AJ105" s="90"/>
    </row>
    <row r="106" spans="1:38" ht="7.5" customHeight="1">
      <c r="B106" s="89"/>
      <c r="AJ106" s="90"/>
    </row>
    <row r="107" spans="1:38" ht="7.5" customHeight="1">
      <c r="B107" s="89"/>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c r="AA107" s="90"/>
      <c r="AB107" s="90"/>
      <c r="AC107" s="90"/>
      <c r="AD107" s="90"/>
      <c r="AE107" s="90"/>
      <c r="AF107" s="90"/>
      <c r="AG107" s="90"/>
      <c r="AH107" s="90"/>
      <c r="AI107" s="90"/>
      <c r="AJ107" s="90"/>
    </row>
    <row r="108" spans="1:38" ht="30" customHeight="1">
      <c r="B108" s="89"/>
      <c r="S108" s="1" t="s">
        <v>233</v>
      </c>
      <c r="AJ108" s="90"/>
      <c r="AL108" s="2" t="s">
        <v>426</v>
      </c>
    </row>
    <row r="109" spans="1:38" ht="10.5" customHeight="1">
      <c r="B109" s="89"/>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c r="AB109" s="16"/>
      <c r="AC109" s="16"/>
      <c r="AD109" s="16"/>
      <c r="AE109" s="16"/>
      <c r="AF109" s="16"/>
      <c r="AG109" s="16"/>
      <c r="AH109" s="16"/>
      <c r="AJ109" s="90"/>
    </row>
    <row r="110" spans="1:38" ht="30" customHeight="1">
      <c r="A110" s="147"/>
      <c r="B110" s="138"/>
      <c r="C110" s="2" t="s">
        <v>411</v>
      </c>
      <c r="AJ110" s="90"/>
    </row>
    <row r="111" spans="1:38" ht="30" customHeight="1">
      <c r="A111" s="148"/>
      <c r="B111" s="138"/>
      <c r="C111" s="2" t="s">
        <v>175</v>
      </c>
      <c r="AJ111" s="90"/>
    </row>
    <row r="112" spans="1:38" ht="30" customHeight="1">
      <c r="A112" s="100" t="str">
        <f>IF(OR(M112="１級",M112="1級",M112="一級"),"大臣",IF(OR(M112="２級",M112="2級",M112="二級",M112="木造"),"知事",""))</f>
        <v/>
      </c>
      <c r="B112" s="92"/>
      <c r="D112" s="2" t="s">
        <v>321</v>
      </c>
      <c r="L112" s="36" t="s">
        <v>13</v>
      </c>
      <c r="M112" s="384" t="str">
        <f>IF($D$3="□",IF(確認申請書!M154="","",確認申請書!M154),IF(計画変更!BA154="","",計画変更!BA154))</f>
        <v/>
      </c>
      <c r="N112" s="384"/>
      <c r="O112" s="22" t="s">
        <v>218</v>
      </c>
      <c r="P112" s="22"/>
      <c r="Q112" s="22"/>
      <c r="R112" s="40"/>
      <c r="S112" s="40"/>
      <c r="T112" s="36" t="str">
        <f>IF($D$3="□",IF(確認申請書!T154="","",確認申請書!T154),IF(計画変更!BH154="","",計画変更!BH154))</f>
        <v>（ 大臣・</v>
      </c>
      <c r="U112" s="384" t="str">
        <f>IF($D$3="□",IF(確認申請書!U154="","",確認申請書!U154),IF(計画変更!BI154="","",計画変更!BI154))</f>
        <v/>
      </c>
      <c r="V112" s="384"/>
      <c r="W112" s="384"/>
      <c r="X112" s="534" t="str">
        <f>IF($D$3="□",IF(確認申請書!X154="","",確認申請書!X154),IF(計画変更!BL154="","",計画変更!BL154))</f>
        <v>知事</v>
      </c>
      <c r="Y112" s="534"/>
      <c r="Z112" s="22"/>
      <c r="AA112" s="36" t="s">
        <v>385</v>
      </c>
      <c r="AB112" s="22" t="s">
        <v>107</v>
      </c>
      <c r="AC112" s="384" t="str">
        <f>IF($D$3="□",IF(確認申請書!AC154="","",確認申請書!AC154),IF(計画変更!BQ154="","",計画変更!BQ154))</f>
        <v/>
      </c>
      <c r="AD112" s="384"/>
      <c r="AE112" s="384"/>
      <c r="AF112" s="384"/>
      <c r="AG112" s="384"/>
      <c r="AH112" s="22" t="s">
        <v>106</v>
      </c>
      <c r="AJ112" s="90"/>
    </row>
    <row r="113" spans="1:36" ht="30" customHeight="1">
      <c r="B113" s="89"/>
      <c r="D113" s="2" t="s">
        <v>219</v>
      </c>
      <c r="L113" s="303" t="str">
        <f>IF($D$3="□",IF(確認申請書!L155="","",確認申請書!L155),IF(計画変更!AZ155="","",計画変更!AZ155))</f>
        <v/>
      </c>
      <c r="M113" s="303"/>
      <c r="N113" s="303"/>
      <c r="O113" s="303"/>
      <c r="P113" s="303"/>
      <c r="Q113" s="303"/>
      <c r="R113" s="303"/>
      <c r="S113" s="303"/>
      <c r="T113" s="303"/>
      <c r="U113" s="303"/>
      <c r="V113" s="303"/>
      <c r="W113" s="303"/>
      <c r="X113" s="303"/>
      <c r="Y113" s="303"/>
      <c r="Z113" s="303"/>
      <c r="AA113" s="303"/>
      <c r="AB113" s="303"/>
      <c r="AC113" s="303"/>
      <c r="AD113" s="303"/>
      <c r="AE113" s="303"/>
      <c r="AF113" s="303"/>
      <c r="AG113" s="303"/>
      <c r="AH113" s="303"/>
      <c r="AJ113" s="90"/>
    </row>
    <row r="114" spans="1:36" ht="30" customHeight="1">
      <c r="B114" s="89"/>
      <c r="D114" s="2" t="s">
        <v>478</v>
      </c>
      <c r="L114" s="36" t="s">
        <v>13</v>
      </c>
      <c r="M114" s="383" t="str">
        <f>IF($D$3="□",IF(確認申請書!M156="","",確認申請書!M156),IF(計画変更!BA156="","",計画変更!BA156))</f>
        <v/>
      </c>
      <c r="N114" s="383"/>
      <c r="O114" s="394" t="s">
        <v>170</v>
      </c>
      <c r="P114" s="394"/>
      <c r="Q114" s="394"/>
      <c r="R114" s="394"/>
      <c r="S114" s="394"/>
      <c r="T114" s="53" t="s">
        <v>13</v>
      </c>
      <c r="U114" s="383" t="str">
        <f>IF($D$3="□",IF(確認申請書!U156="","",確認申請書!U156),IF(計画変更!BI156="","",計画変更!BI156))</f>
        <v/>
      </c>
      <c r="V114" s="383"/>
      <c r="W114" s="383"/>
      <c r="X114" s="22" t="s">
        <v>169</v>
      </c>
      <c r="Y114" s="22"/>
      <c r="Z114" s="22"/>
      <c r="AA114" s="22"/>
      <c r="AB114" s="22" t="s">
        <v>107</v>
      </c>
      <c r="AC114" s="383" t="str">
        <f>IF($D$3="□",IF(確認申請書!AC156="","",確認申請書!AC156),IF(計画変更!BQ156="","",計画変更!BQ156))</f>
        <v/>
      </c>
      <c r="AD114" s="383"/>
      <c r="AE114" s="383"/>
      <c r="AF114" s="383"/>
      <c r="AG114" s="383"/>
      <c r="AH114" s="22" t="s">
        <v>106</v>
      </c>
      <c r="AJ114" s="90"/>
    </row>
    <row r="115" spans="1:36" ht="30" customHeight="1">
      <c r="B115" s="89"/>
      <c r="L115" s="303" t="str">
        <f>IF($D$3="□",IF(確認申請書!L157="","",確認申請書!L157),IF(計画変更!AZ157="","",計画変更!AZ157))</f>
        <v/>
      </c>
      <c r="M115" s="303"/>
      <c r="N115" s="303"/>
      <c r="O115" s="303"/>
      <c r="P115" s="303"/>
      <c r="Q115" s="303"/>
      <c r="R115" s="303"/>
      <c r="S115" s="303"/>
      <c r="T115" s="303"/>
      <c r="U115" s="303"/>
      <c r="V115" s="303"/>
      <c r="W115" s="303"/>
      <c r="X115" s="303"/>
      <c r="Y115" s="303"/>
      <c r="Z115" s="303"/>
      <c r="AA115" s="303"/>
      <c r="AB115" s="303"/>
      <c r="AC115" s="303"/>
      <c r="AD115" s="303"/>
      <c r="AE115" s="303"/>
      <c r="AF115" s="303"/>
      <c r="AG115" s="303"/>
      <c r="AH115" s="303"/>
      <c r="AJ115" s="90"/>
    </row>
    <row r="116" spans="1:36" ht="30" customHeight="1">
      <c r="B116" s="89"/>
      <c r="D116" s="2" t="s">
        <v>479</v>
      </c>
      <c r="L116" s="303" t="str">
        <f>IF($D$3="□",IF(確認申請書!L158="","",確認申請書!L158),IF(計画変更!AZ158="","",計画変更!AZ158))</f>
        <v/>
      </c>
      <c r="M116" s="303"/>
      <c r="N116" s="303"/>
      <c r="O116" s="303"/>
      <c r="P116" s="303"/>
      <c r="Q116" s="303"/>
      <c r="R116" s="303"/>
      <c r="S116" s="303"/>
      <c r="T116" s="303"/>
      <c r="U116" s="303"/>
      <c r="V116" s="303"/>
      <c r="W116" s="303"/>
      <c r="X116" s="303"/>
      <c r="Y116" s="303"/>
      <c r="Z116" s="303"/>
      <c r="AA116" s="303"/>
      <c r="AB116" s="303"/>
      <c r="AC116" s="303"/>
      <c r="AD116" s="303"/>
      <c r="AE116" s="303"/>
      <c r="AF116" s="303"/>
      <c r="AG116" s="303"/>
      <c r="AH116" s="303"/>
      <c r="AJ116" s="90"/>
    </row>
    <row r="117" spans="1:36" ht="30" customHeight="1">
      <c r="B117" s="89"/>
      <c r="D117" s="2" t="s">
        <v>221</v>
      </c>
      <c r="L117" s="303" t="str">
        <f>IF($D$3="□",IF(確認申請書!L159="","",確認申請書!L159),IF(計画変更!AZ159="","",計画変更!AZ159))</f>
        <v/>
      </c>
      <c r="M117" s="303"/>
      <c r="N117" s="303"/>
      <c r="O117" s="303"/>
      <c r="P117" s="303"/>
      <c r="Q117" s="303"/>
      <c r="R117" s="303"/>
      <c r="S117" s="303"/>
      <c r="T117" s="303"/>
      <c r="U117" s="303"/>
      <c r="V117" s="303"/>
      <c r="W117" s="303"/>
      <c r="X117" s="303"/>
      <c r="Y117" s="303"/>
      <c r="Z117" s="303"/>
      <c r="AA117" s="303"/>
      <c r="AB117" s="303"/>
      <c r="AC117" s="303"/>
      <c r="AD117" s="303"/>
      <c r="AE117" s="303"/>
      <c r="AF117" s="303"/>
      <c r="AG117" s="303"/>
      <c r="AH117" s="303"/>
      <c r="AJ117" s="90"/>
    </row>
    <row r="118" spans="1:36" ht="30" customHeight="1">
      <c r="B118" s="89"/>
      <c r="D118" s="2" t="s">
        <v>222</v>
      </c>
      <c r="L118" s="303" t="str">
        <f>IF($D$3="□",IF(確認申請書!L160="","",確認申請書!L160),IF(計画変更!AZ160="","",計画変更!AZ160))</f>
        <v/>
      </c>
      <c r="M118" s="303"/>
      <c r="N118" s="303"/>
      <c r="O118" s="303"/>
      <c r="P118" s="303"/>
      <c r="Q118" s="303"/>
      <c r="R118" s="303"/>
      <c r="S118" s="303"/>
      <c r="T118" s="303"/>
      <c r="U118" s="303"/>
      <c r="V118" s="303"/>
      <c r="W118" s="303"/>
      <c r="X118" s="303"/>
      <c r="Y118" s="303"/>
      <c r="Z118" s="303"/>
      <c r="AA118" s="303"/>
      <c r="AB118" s="303"/>
      <c r="AC118" s="303"/>
      <c r="AD118" s="303"/>
      <c r="AE118" s="303"/>
      <c r="AF118" s="303"/>
      <c r="AG118" s="303"/>
      <c r="AH118" s="303"/>
      <c r="AJ118" s="90"/>
    </row>
    <row r="119" spans="1:36" ht="30" customHeight="1">
      <c r="B119" s="89"/>
      <c r="D119" s="2" t="s">
        <v>176</v>
      </c>
      <c r="L119" s="54"/>
      <c r="M119" s="54"/>
      <c r="N119" s="393" t="str">
        <f>IF($D$3="□",IF(確認申請書!N161="","",確認申請書!N161),IF(計画変更!BB161="","",計画変更!BB161))</f>
        <v/>
      </c>
      <c r="O119" s="393" t="str">
        <f>IF($D$3="□",IF(確認申請書!O161="","",確認申請書!O161),IF(計画変更!BC161="","",計画変更!BC161))</f>
        <v/>
      </c>
      <c r="P119" s="393" t="str">
        <f>IF($D$3="□",IF(確認申請書!P161="","",確認申請書!P161),IF(計画変更!BD161="","",計画変更!BD161))</f>
        <v/>
      </c>
      <c r="Q119" s="393" t="str">
        <f>IF($D$3="□",IF(確認申請書!Q161="","",確認申請書!Q161),IF(計画変更!BE161="","",計画変更!BE161))</f>
        <v/>
      </c>
      <c r="R119" s="393" t="str">
        <f>IF($D$3="□",IF(確認申請書!R161="","",確認申請書!R161),IF(計画変更!BF161="","",計画変更!BF161))</f>
        <v/>
      </c>
      <c r="S119" s="393" t="str">
        <f>IF($D$3="□",IF(確認申請書!S161="","",確認申請書!S161),IF(計画変更!BG161="","",計画変更!BG161))</f>
        <v/>
      </c>
      <c r="T119" s="393" t="str">
        <f>IF($D$3="□",IF(確認申請書!T161="","",確認申請書!T161),IF(計画変更!BH161="","",計画変更!BH161))</f>
        <v/>
      </c>
      <c r="U119" s="393" t="str">
        <f>IF($D$3="□",IF(確認申請書!U161="","",確認申請書!U161),IF(計画変更!BI161="","",計画変更!BI161))</f>
        <v/>
      </c>
      <c r="V119" s="393" t="str">
        <f>IF($D$3="□",IF(確認申請書!V161="","",確認申請書!V161),IF(計画変更!BJ161="","",計画変更!BJ161))</f>
        <v/>
      </c>
      <c r="W119" s="393" t="str">
        <f>IF($D$3="□",IF(確認申請書!W161="","",確認申請書!W161),IF(計画変更!BK161="","",計画変更!BK161))</f>
        <v/>
      </c>
      <c r="X119" s="393" t="str">
        <f>IF($D$3="□",IF(確認申請書!X161="","",確認申請書!X161),IF(計画変更!BL161="","",計画変更!BL161))</f>
        <v/>
      </c>
      <c r="Y119" s="393" t="str">
        <f>IF($D$3="□",IF(確認申請書!Y161="","",確認申請書!Y161),IF(計画変更!BM161="","",計画変更!BM161))</f>
        <v/>
      </c>
      <c r="Z119" s="393" t="str">
        <f>IF($D$3="□",IF(確認申請書!Z161="","",確認申請書!Z161),IF(計画変更!BN161="","",計画変更!BN161))</f>
        <v/>
      </c>
      <c r="AA119" s="393" t="str">
        <f>IF($D$3="□",IF(確認申請書!AA161="","",確認申請書!AA161),IF(計画変更!BO161="","",計画変更!BO161))</f>
        <v/>
      </c>
      <c r="AB119" s="393" t="str">
        <f>IF($D$3="□",IF(確認申請書!AB161="","",確認申請書!AB161),IF(計画変更!BP161="","",計画変更!BP161))</f>
        <v/>
      </c>
      <c r="AC119" s="393" t="str">
        <f>IF($D$3="□",IF(確認申請書!AC161="","",確認申請書!AC161),IF(計画変更!BQ161="","",計画変更!BQ161))</f>
        <v/>
      </c>
      <c r="AD119" s="393" t="str">
        <f>IF($D$3="□",IF(確認申請書!AD161="","",確認申請書!AD161),IF(計画変更!BR161="","",計画変更!BR161))</f>
        <v/>
      </c>
      <c r="AE119" s="393" t="str">
        <f>IF($D$3="□",IF(確認申請書!AE161="","",確認申請書!AE161),IF(計画変更!BS161="","",計画変更!BS161))</f>
        <v/>
      </c>
      <c r="AF119" s="393" t="str">
        <f>IF($D$3="□",IF(確認申請書!AF161="","",確認申請書!AF161),IF(計画変更!BT161="","",計画変更!BT161))</f>
        <v/>
      </c>
      <c r="AG119" s="393" t="str">
        <f>IF($D$3="□",IF(確認申請書!AG161="","",確認申請書!AG161),IF(計画変更!BU161="","",計画変更!BU161))</f>
        <v/>
      </c>
      <c r="AH119" s="393" t="str">
        <f>IF($D$3="□",IF(確認申請書!AH161="","",確認申請書!AH161),IF(計画変更!BV161="","",計画変更!BV161))</f>
        <v/>
      </c>
      <c r="AJ119" s="90"/>
    </row>
    <row r="120" spans="1:36" ht="30" customHeight="1">
      <c r="B120" s="89"/>
      <c r="L120" s="29"/>
      <c r="M120" s="29"/>
      <c r="N120" s="393" t="str">
        <f>IF($D$3="□",IF(確認申請書!N162="","",確認申請書!N162),IF(計画変更!BB162="","",計画変更!BB162))</f>
        <v/>
      </c>
      <c r="O120" s="393" t="str">
        <f>IF($D$3="□",IF(確認申請書!O162="","",確認申請書!O162),IF(計画変更!BC162="","",計画変更!BC162))</f>
        <v/>
      </c>
      <c r="P120" s="393" t="str">
        <f>IF($D$3="□",IF(確認申請書!P162="","",確認申請書!P162),IF(計画変更!BD162="","",計画変更!BD162))</f>
        <v/>
      </c>
      <c r="Q120" s="393" t="str">
        <f>IF($D$3="□",IF(確認申請書!Q162="","",確認申請書!Q162),IF(計画変更!BE162="","",計画変更!BE162))</f>
        <v/>
      </c>
      <c r="R120" s="393" t="str">
        <f>IF($D$3="□",IF(確認申請書!R162="","",確認申請書!R162),IF(計画変更!BF162="","",計画変更!BF162))</f>
        <v/>
      </c>
      <c r="S120" s="393" t="str">
        <f>IF($D$3="□",IF(確認申請書!S162="","",確認申請書!S162),IF(計画変更!BG162="","",計画変更!BG162))</f>
        <v/>
      </c>
      <c r="T120" s="393" t="str">
        <f>IF($D$3="□",IF(確認申請書!T162="","",確認申請書!T162),IF(計画変更!BH162="","",計画変更!BH162))</f>
        <v/>
      </c>
      <c r="U120" s="393" t="str">
        <f>IF($D$3="□",IF(確認申請書!U162="","",確認申請書!U162),IF(計画変更!BI162="","",計画変更!BI162))</f>
        <v/>
      </c>
      <c r="V120" s="393" t="str">
        <f>IF($D$3="□",IF(確認申請書!V162="","",確認申請書!V162),IF(計画変更!BJ162="","",計画変更!BJ162))</f>
        <v/>
      </c>
      <c r="W120" s="393" t="str">
        <f>IF($D$3="□",IF(確認申請書!W162="","",確認申請書!W162),IF(計画変更!BK162="","",計画変更!BK162))</f>
        <v/>
      </c>
      <c r="X120" s="393" t="str">
        <f>IF($D$3="□",IF(確認申請書!X162="","",確認申請書!X162),IF(計画変更!BL162="","",計画変更!BL162))</f>
        <v/>
      </c>
      <c r="Y120" s="393" t="str">
        <f>IF($D$3="□",IF(確認申請書!Y162="","",確認申請書!Y162),IF(計画変更!BM162="","",計画変更!BM162))</f>
        <v/>
      </c>
      <c r="Z120" s="393" t="str">
        <f>IF($D$3="□",IF(確認申請書!Z162="","",確認申請書!Z162),IF(計画変更!BN162="","",計画変更!BN162))</f>
        <v/>
      </c>
      <c r="AA120" s="393" t="str">
        <f>IF($D$3="□",IF(確認申請書!AA162="","",確認申請書!AA162),IF(計画変更!BO162="","",計画変更!BO162))</f>
        <v/>
      </c>
      <c r="AB120" s="393" t="str">
        <f>IF($D$3="□",IF(確認申請書!AB162="","",確認申請書!AB162),IF(計画変更!BP162="","",計画変更!BP162))</f>
        <v/>
      </c>
      <c r="AC120" s="393" t="str">
        <f>IF($D$3="□",IF(確認申請書!AC162="","",確認申請書!AC162),IF(計画変更!BQ162="","",計画変更!BQ162))</f>
        <v/>
      </c>
      <c r="AD120" s="393" t="str">
        <f>IF($D$3="□",IF(確認申請書!AD162="","",確認申請書!AD162),IF(計画変更!BR162="","",計画変更!BR162))</f>
        <v/>
      </c>
      <c r="AE120" s="393" t="str">
        <f>IF($D$3="□",IF(確認申請書!AE162="","",確認申請書!AE162),IF(計画変更!BS162="","",計画変更!BS162))</f>
        <v/>
      </c>
      <c r="AF120" s="393" t="str">
        <f>IF($D$3="□",IF(確認申請書!AF162="","",確認申請書!AF162),IF(計画変更!BT162="","",計画変更!BT162))</f>
        <v/>
      </c>
      <c r="AG120" s="393" t="str">
        <f>IF($D$3="□",IF(確認申請書!AG162="","",確認申請書!AG162),IF(計画変更!BU162="","",計画変更!BU162))</f>
        <v/>
      </c>
      <c r="AH120" s="393" t="str">
        <f>IF($D$3="□",IF(確認申請書!AH162="","",確認申請書!AH162),IF(計画変更!BV162="","",計画変更!BV162))</f>
        <v/>
      </c>
      <c r="AJ120" s="90"/>
    </row>
    <row r="121" spans="1:36" ht="7.5" customHeight="1">
      <c r="B121" s="89"/>
      <c r="AJ121" s="90"/>
    </row>
    <row r="122" spans="1:36" ht="30" customHeight="1">
      <c r="A122" s="2"/>
      <c r="B122" s="90"/>
      <c r="C122" s="2" t="s">
        <v>177</v>
      </c>
      <c r="AJ122" s="90"/>
    </row>
    <row r="123" spans="1:36" ht="30" customHeight="1">
      <c r="A123" s="100" t="str">
        <f>IF(OR(M123="１級",M123="1級",M123="一級"),"大臣",IF(OR(M123="２級",M123="2級",M123="二級",M123="木造"),"知事",""))</f>
        <v/>
      </c>
      <c r="B123" s="90"/>
      <c r="D123" s="2" t="s">
        <v>321</v>
      </c>
      <c r="L123" s="36" t="s">
        <v>13</v>
      </c>
      <c r="M123" s="384" t="str">
        <f>IF($D$3="□",IF(確認申請書!M165="","",確認申請書!M165),IF(計画変更!BA165="","",計画変更!BA165))</f>
        <v/>
      </c>
      <c r="N123" s="384"/>
      <c r="O123" s="22" t="s">
        <v>218</v>
      </c>
      <c r="P123" s="22"/>
      <c r="Q123" s="22"/>
      <c r="R123" s="40"/>
      <c r="S123" s="40"/>
      <c r="T123" s="36" t="str">
        <f>IF($D$3="□",IF(確認申請書!T165="","",確認申請書!T165),IF(計画変更!BH165="","",計画変更!BH165))</f>
        <v>（ 大臣・</v>
      </c>
      <c r="U123" s="384" t="str">
        <f>IF($D$3="□",IF(確認申請書!U165="","",確認申請書!U165),IF(計画変更!BI165="","",計画変更!BI165))</f>
        <v/>
      </c>
      <c r="V123" s="384"/>
      <c r="W123" s="384"/>
      <c r="X123" s="534" t="str">
        <f>IF($D$3="□",IF(確認申請書!X165="","",確認申請書!X165),IF(計画変更!BL165="","",計画変更!BL165))</f>
        <v>知事</v>
      </c>
      <c r="Y123" s="534"/>
      <c r="Z123" s="22"/>
      <c r="AA123" s="36" t="s">
        <v>385</v>
      </c>
      <c r="AB123" s="22" t="s">
        <v>107</v>
      </c>
      <c r="AC123" s="384" t="str">
        <f>IF($D$3="□",IF(確認申請書!AC165="","",確認申請書!AC165),IF(計画変更!BQ165="","",計画変更!BQ165))</f>
        <v/>
      </c>
      <c r="AD123" s="384"/>
      <c r="AE123" s="384"/>
      <c r="AF123" s="384"/>
      <c r="AG123" s="384"/>
      <c r="AH123" s="22" t="s">
        <v>106</v>
      </c>
      <c r="AJ123" s="90"/>
    </row>
    <row r="124" spans="1:36" ht="30" customHeight="1">
      <c r="B124" s="89"/>
      <c r="D124" s="2" t="s">
        <v>219</v>
      </c>
      <c r="L124" s="303" t="str">
        <f>IF($D$3="□",IF(確認申請書!L166="","",確認申請書!L166),IF(計画変更!AZ166="","",計画変更!AZ166))</f>
        <v/>
      </c>
      <c r="M124" s="303"/>
      <c r="N124" s="303"/>
      <c r="O124" s="303"/>
      <c r="P124" s="303"/>
      <c r="Q124" s="303"/>
      <c r="R124" s="303"/>
      <c r="S124" s="303"/>
      <c r="T124" s="303"/>
      <c r="U124" s="303"/>
      <c r="V124" s="303"/>
      <c r="W124" s="303"/>
      <c r="X124" s="303"/>
      <c r="Y124" s="303"/>
      <c r="Z124" s="303"/>
      <c r="AA124" s="303"/>
      <c r="AB124" s="303"/>
      <c r="AC124" s="303"/>
      <c r="AD124" s="303"/>
      <c r="AE124" s="303"/>
      <c r="AF124" s="303"/>
      <c r="AG124" s="303"/>
      <c r="AH124" s="303"/>
      <c r="AJ124" s="90"/>
    </row>
    <row r="125" spans="1:36" ht="30" customHeight="1">
      <c r="B125" s="89"/>
      <c r="D125" s="2" t="s">
        <v>478</v>
      </c>
      <c r="L125" s="36" t="s">
        <v>13</v>
      </c>
      <c r="M125" s="383" t="str">
        <f>IF($D$3="□",IF(確認申請書!M167="","",確認申請書!M167),IF(計画変更!BA167="","",計画変更!BA167))</f>
        <v/>
      </c>
      <c r="N125" s="383"/>
      <c r="O125" s="394" t="s">
        <v>170</v>
      </c>
      <c r="P125" s="394"/>
      <c r="Q125" s="394"/>
      <c r="R125" s="394"/>
      <c r="S125" s="394"/>
      <c r="T125" s="53" t="s">
        <v>13</v>
      </c>
      <c r="U125" s="383" t="str">
        <f>IF($D$3="□",IF(確認申請書!U167="","",確認申請書!U167),IF(計画変更!BI167="","",計画変更!BI167))</f>
        <v/>
      </c>
      <c r="V125" s="383"/>
      <c r="W125" s="383"/>
      <c r="X125" s="22" t="s">
        <v>169</v>
      </c>
      <c r="Y125" s="22"/>
      <c r="Z125" s="22"/>
      <c r="AA125" s="22"/>
      <c r="AB125" s="22" t="s">
        <v>107</v>
      </c>
      <c r="AC125" s="383" t="str">
        <f>IF($D$3="□",IF(確認申請書!AC167="","",確認申請書!AC167),IF(計画変更!BQ167="","",計画変更!BQ167))</f>
        <v/>
      </c>
      <c r="AD125" s="383"/>
      <c r="AE125" s="383"/>
      <c r="AF125" s="383"/>
      <c r="AG125" s="383"/>
      <c r="AH125" s="22" t="s">
        <v>106</v>
      </c>
      <c r="AJ125" s="90"/>
    </row>
    <row r="126" spans="1:36" ht="30" customHeight="1">
      <c r="B126" s="89"/>
      <c r="L126" s="303" t="str">
        <f>IF($D$3="□",IF(確認申請書!L168="","",確認申請書!L168),IF(計画変更!AZ168="","",計画変更!AZ168))</f>
        <v/>
      </c>
      <c r="M126" s="303"/>
      <c r="N126" s="303"/>
      <c r="O126" s="303"/>
      <c r="P126" s="303"/>
      <c r="Q126" s="303"/>
      <c r="R126" s="303"/>
      <c r="S126" s="303"/>
      <c r="T126" s="303"/>
      <c r="U126" s="303"/>
      <c r="V126" s="303"/>
      <c r="W126" s="303"/>
      <c r="X126" s="303"/>
      <c r="Y126" s="303"/>
      <c r="Z126" s="303"/>
      <c r="AA126" s="303"/>
      <c r="AB126" s="303"/>
      <c r="AC126" s="303"/>
      <c r="AD126" s="303"/>
      <c r="AE126" s="303"/>
      <c r="AF126" s="303"/>
      <c r="AG126" s="303"/>
      <c r="AH126" s="303"/>
      <c r="AJ126" s="90"/>
    </row>
    <row r="127" spans="1:36" ht="30" customHeight="1">
      <c r="B127" s="89"/>
      <c r="D127" s="2" t="s">
        <v>479</v>
      </c>
      <c r="L127" s="303" t="str">
        <f>IF($D$3="□",IF(確認申請書!L169="","",確認申請書!L169),IF(計画変更!AZ169="","",計画変更!AZ169))</f>
        <v/>
      </c>
      <c r="M127" s="303"/>
      <c r="N127" s="303"/>
      <c r="O127" s="303"/>
      <c r="P127" s="303"/>
      <c r="Q127" s="303"/>
      <c r="R127" s="303"/>
      <c r="S127" s="303"/>
      <c r="T127" s="303"/>
      <c r="U127" s="303"/>
      <c r="V127" s="303"/>
      <c r="W127" s="303"/>
      <c r="X127" s="303"/>
      <c r="Y127" s="303"/>
      <c r="Z127" s="303"/>
      <c r="AA127" s="303"/>
      <c r="AB127" s="303"/>
      <c r="AC127" s="303"/>
      <c r="AD127" s="303"/>
      <c r="AE127" s="303"/>
      <c r="AF127" s="303"/>
      <c r="AG127" s="303"/>
      <c r="AH127" s="303"/>
      <c r="AJ127" s="90"/>
    </row>
    <row r="128" spans="1:36" ht="30" customHeight="1">
      <c r="B128" s="89"/>
      <c r="D128" s="2" t="s">
        <v>221</v>
      </c>
      <c r="L128" s="303" t="str">
        <f>IF($D$3="□",IF(確認申請書!L170="","",確認申請書!L170),IF(計画変更!AZ170="","",計画変更!AZ170))</f>
        <v/>
      </c>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J128" s="90"/>
    </row>
    <row r="129" spans="2:36" ht="30" customHeight="1">
      <c r="B129" s="89"/>
      <c r="D129" s="2" t="s">
        <v>222</v>
      </c>
      <c r="L129" s="303" t="str">
        <f>IF($D$3="□",IF(確認申請書!L171="","",確認申請書!L171),IF(計画変更!AZ171="","",計画変更!AZ171))</f>
        <v/>
      </c>
      <c r="M129" s="303"/>
      <c r="N129" s="303"/>
      <c r="O129" s="303"/>
      <c r="P129" s="303"/>
      <c r="Q129" s="303"/>
      <c r="R129" s="303"/>
      <c r="S129" s="303"/>
      <c r="T129" s="303"/>
      <c r="U129" s="303"/>
      <c r="V129" s="303"/>
      <c r="W129" s="303"/>
      <c r="X129" s="303"/>
      <c r="Y129" s="303"/>
      <c r="Z129" s="303"/>
      <c r="AA129" s="303"/>
      <c r="AB129" s="303"/>
      <c r="AC129" s="303"/>
      <c r="AD129" s="303"/>
      <c r="AE129" s="303"/>
      <c r="AF129" s="303"/>
      <c r="AG129" s="303"/>
      <c r="AH129" s="303"/>
      <c r="AJ129" s="90"/>
    </row>
    <row r="130" spans="2:36" ht="30" customHeight="1">
      <c r="B130" s="89"/>
      <c r="D130" s="2" t="s">
        <v>176</v>
      </c>
      <c r="L130" s="54"/>
      <c r="M130" s="54"/>
      <c r="N130" s="393" t="str">
        <f>IF($D$3="□",IF(確認申請書!N172="","",確認申請書!N172),IF(計画変更!BB172="","",計画変更!BB172))</f>
        <v/>
      </c>
      <c r="O130" s="393" t="str">
        <f>IF($D$3="□",IF(確認申請書!O172="","",確認申請書!O172),IF(計画変更!BC172="","",計画変更!BC172))</f>
        <v/>
      </c>
      <c r="P130" s="393" t="str">
        <f>IF($D$3="□",IF(確認申請書!P172="","",確認申請書!P172),IF(計画変更!BD172="","",計画変更!BD172))</f>
        <v/>
      </c>
      <c r="Q130" s="393" t="str">
        <f>IF($D$3="□",IF(確認申請書!Q172="","",確認申請書!Q172),IF(計画変更!BE172="","",計画変更!BE172))</f>
        <v/>
      </c>
      <c r="R130" s="393" t="str">
        <f>IF($D$3="□",IF(確認申請書!R172="","",確認申請書!R172),IF(計画変更!BF172="","",計画変更!BF172))</f>
        <v/>
      </c>
      <c r="S130" s="393" t="str">
        <f>IF($D$3="□",IF(確認申請書!S172="","",確認申請書!S172),IF(計画変更!BG172="","",計画変更!BG172))</f>
        <v/>
      </c>
      <c r="T130" s="393" t="str">
        <f>IF($D$3="□",IF(確認申請書!T172="","",確認申請書!T172),IF(計画変更!BH172="","",計画変更!BH172))</f>
        <v/>
      </c>
      <c r="U130" s="393" t="str">
        <f>IF($D$3="□",IF(確認申請書!U172="","",確認申請書!U172),IF(計画変更!BI172="","",計画変更!BI172))</f>
        <v/>
      </c>
      <c r="V130" s="393" t="str">
        <f>IF($D$3="□",IF(確認申請書!V172="","",確認申請書!V172),IF(計画変更!BJ172="","",計画変更!BJ172))</f>
        <v/>
      </c>
      <c r="W130" s="393" t="str">
        <f>IF($D$3="□",IF(確認申請書!W172="","",確認申請書!W172),IF(計画変更!BK172="","",計画変更!BK172))</f>
        <v/>
      </c>
      <c r="X130" s="393" t="str">
        <f>IF($D$3="□",IF(確認申請書!X172="","",確認申請書!X172),IF(計画変更!BL172="","",計画変更!BL172))</f>
        <v/>
      </c>
      <c r="Y130" s="393" t="str">
        <f>IF($D$3="□",IF(確認申請書!Y172="","",確認申請書!Y172),IF(計画変更!BM172="","",計画変更!BM172))</f>
        <v/>
      </c>
      <c r="Z130" s="393" t="str">
        <f>IF($D$3="□",IF(確認申請書!Z172="","",確認申請書!Z172),IF(計画変更!BN172="","",計画変更!BN172))</f>
        <v/>
      </c>
      <c r="AA130" s="393" t="str">
        <f>IF($D$3="□",IF(確認申請書!AA172="","",確認申請書!AA172),IF(計画変更!BO172="","",計画変更!BO172))</f>
        <v/>
      </c>
      <c r="AB130" s="393" t="str">
        <f>IF($D$3="□",IF(確認申請書!AB172="","",確認申請書!AB172),IF(計画変更!BP172="","",計画変更!BP172))</f>
        <v/>
      </c>
      <c r="AC130" s="393" t="str">
        <f>IF($D$3="□",IF(確認申請書!AC172="","",確認申請書!AC172),IF(計画変更!BQ172="","",計画変更!BQ172))</f>
        <v/>
      </c>
      <c r="AD130" s="393" t="str">
        <f>IF($D$3="□",IF(確認申請書!AD172="","",確認申請書!AD172),IF(計画変更!BR172="","",計画変更!BR172))</f>
        <v/>
      </c>
      <c r="AE130" s="393" t="str">
        <f>IF($D$3="□",IF(確認申請書!AE172="","",確認申請書!AE172),IF(計画変更!BS172="","",計画変更!BS172))</f>
        <v/>
      </c>
      <c r="AF130" s="393" t="str">
        <f>IF($D$3="□",IF(確認申請書!AF172="","",確認申請書!AF172),IF(計画変更!BT172="","",計画変更!BT172))</f>
        <v/>
      </c>
      <c r="AG130" s="393" t="str">
        <f>IF($D$3="□",IF(確認申請書!AG172="","",確認申請書!AG172),IF(計画変更!BU172="","",計画変更!BU172))</f>
        <v/>
      </c>
      <c r="AH130" s="393" t="str">
        <f>IF($D$3="□",IF(確認申請書!AH172="","",確認申請書!AH172),IF(計画変更!BV172="","",計画変更!BV172))</f>
        <v/>
      </c>
      <c r="AJ130" s="90"/>
    </row>
    <row r="131" spans="2:36" ht="30" customHeight="1">
      <c r="B131" s="89"/>
      <c r="L131" s="29"/>
      <c r="M131" s="29"/>
      <c r="N131" s="393" t="str">
        <f>IF($D$3="□",IF(確認申請書!N173="","",確認申請書!N173),IF(計画変更!BB173="","",計画変更!BB173))</f>
        <v/>
      </c>
      <c r="O131" s="393" t="str">
        <f>IF($D$3="□",IF(確認申請書!O173="","",確認申請書!O173),IF(計画変更!BC173="","",計画変更!BC173))</f>
        <v/>
      </c>
      <c r="P131" s="393" t="str">
        <f>IF($D$3="□",IF(確認申請書!P173="","",確認申請書!P173),IF(計画変更!BD173="","",計画変更!BD173))</f>
        <v/>
      </c>
      <c r="Q131" s="393" t="str">
        <f>IF($D$3="□",IF(確認申請書!Q173="","",確認申請書!Q173),IF(計画変更!BE173="","",計画変更!BE173))</f>
        <v/>
      </c>
      <c r="R131" s="393" t="str">
        <f>IF($D$3="□",IF(確認申請書!R173="","",確認申請書!R173),IF(計画変更!BF173="","",計画変更!BF173))</f>
        <v/>
      </c>
      <c r="S131" s="393" t="str">
        <f>IF($D$3="□",IF(確認申請書!S173="","",確認申請書!S173),IF(計画変更!BG173="","",計画変更!BG173))</f>
        <v/>
      </c>
      <c r="T131" s="393" t="str">
        <f>IF($D$3="□",IF(確認申請書!T173="","",確認申請書!T173),IF(計画変更!BH173="","",計画変更!BH173))</f>
        <v/>
      </c>
      <c r="U131" s="393" t="str">
        <f>IF($D$3="□",IF(確認申請書!U173="","",確認申請書!U173),IF(計画変更!BI173="","",計画変更!BI173))</f>
        <v/>
      </c>
      <c r="V131" s="393" t="str">
        <f>IF($D$3="□",IF(確認申請書!V173="","",確認申請書!V173),IF(計画変更!BJ173="","",計画変更!BJ173))</f>
        <v/>
      </c>
      <c r="W131" s="393" t="str">
        <f>IF($D$3="□",IF(確認申請書!W173="","",確認申請書!W173),IF(計画変更!BK173="","",計画変更!BK173))</f>
        <v/>
      </c>
      <c r="X131" s="393" t="str">
        <f>IF($D$3="□",IF(確認申請書!X173="","",確認申請書!X173),IF(計画変更!BL173="","",計画変更!BL173))</f>
        <v/>
      </c>
      <c r="Y131" s="393" t="str">
        <f>IF($D$3="□",IF(確認申請書!Y173="","",確認申請書!Y173),IF(計画変更!BM173="","",計画変更!BM173))</f>
        <v/>
      </c>
      <c r="Z131" s="393" t="str">
        <f>IF($D$3="□",IF(確認申請書!Z173="","",確認申請書!Z173),IF(計画変更!BN173="","",計画変更!BN173))</f>
        <v/>
      </c>
      <c r="AA131" s="393" t="str">
        <f>IF($D$3="□",IF(確認申請書!AA173="","",確認申請書!AA173),IF(計画変更!BO173="","",計画変更!BO173))</f>
        <v/>
      </c>
      <c r="AB131" s="393" t="str">
        <f>IF($D$3="□",IF(確認申請書!AB173="","",確認申請書!AB173),IF(計画変更!BP173="","",計画変更!BP173))</f>
        <v/>
      </c>
      <c r="AC131" s="393" t="str">
        <f>IF($D$3="□",IF(確認申請書!AC173="","",確認申請書!AC173),IF(計画変更!BQ173="","",計画変更!BQ173))</f>
        <v/>
      </c>
      <c r="AD131" s="393" t="str">
        <f>IF($D$3="□",IF(確認申請書!AD173="","",確認申請書!AD173),IF(計画変更!BR173="","",計画変更!BR173))</f>
        <v/>
      </c>
      <c r="AE131" s="393" t="str">
        <f>IF($D$3="□",IF(確認申請書!AE173="","",確認申請書!AE173),IF(計画変更!BS173="","",計画変更!BS173))</f>
        <v/>
      </c>
      <c r="AF131" s="393" t="str">
        <f>IF($D$3="□",IF(確認申請書!AF173="","",確認申請書!AF173),IF(計画変更!BT173="","",計画変更!BT173))</f>
        <v/>
      </c>
      <c r="AG131" s="393" t="str">
        <f>IF($D$3="□",IF(確認申請書!AG173="","",確認申請書!AG173),IF(計画変更!BU173="","",計画変更!BU173))</f>
        <v/>
      </c>
      <c r="AH131" s="393" t="str">
        <f>IF($D$3="□",IF(確認申請書!AH173="","",確認申請書!AH173),IF(計画変更!BV173="","",計画変更!BV173))</f>
        <v/>
      </c>
      <c r="AJ131" s="90"/>
    </row>
    <row r="132" spans="2:36" ht="15" customHeight="1">
      <c r="B132" s="89"/>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c r="AA132" s="18"/>
      <c r="AB132" s="18"/>
      <c r="AC132" s="18"/>
      <c r="AD132" s="18"/>
      <c r="AE132" s="18"/>
      <c r="AF132" s="18"/>
      <c r="AG132" s="18"/>
      <c r="AH132" s="18"/>
      <c r="AJ132" s="90"/>
    </row>
    <row r="133" spans="2:36" ht="15" customHeight="1">
      <c r="B133" s="89"/>
      <c r="AJ133" s="90"/>
    </row>
    <row r="134" spans="2:36" ht="30" customHeight="1">
      <c r="B134" s="89"/>
      <c r="C134" s="2" t="s">
        <v>412</v>
      </c>
      <c r="AJ134" s="90"/>
    </row>
    <row r="135" spans="2:36" ht="30" customHeight="1">
      <c r="B135" s="89"/>
      <c r="C135" s="2" t="s">
        <v>414</v>
      </c>
      <c r="AJ135" s="90"/>
    </row>
    <row r="136" spans="2:36" ht="30" customHeight="1">
      <c r="B136" s="89"/>
      <c r="D136" s="2" t="s">
        <v>223</v>
      </c>
      <c r="L136" s="316"/>
      <c r="M136" s="316"/>
      <c r="N136" s="316"/>
      <c r="O136" s="316"/>
      <c r="P136" s="316"/>
      <c r="Q136" s="316"/>
      <c r="R136" s="316"/>
      <c r="S136" s="316"/>
      <c r="T136" s="316"/>
      <c r="U136" s="316"/>
      <c r="V136" s="316"/>
      <c r="W136" s="316"/>
      <c r="X136" s="316"/>
      <c r="Y136" s="316"/>
      <c r="Z136" s="316"/>
      <c r="AA136" s="316"/>
      <c r="AB136" s="316"/>
      <c r="AC136" s="316"/>
      <c r="AD136" s="316"/>
      <c r="AE136" s="316"/>
      <c r="AF136" s="316"/>
      <c r="AG136" s="316"/>
      <c r="AH136" s="316"/>
      <c r="AJ136" s="90"/>
    </row>
    <row r="137" spans="2:36" ht="30" customHeight="1">
      <c r="B137" s="89"/>
      <c r="D137" s="2" t="s">
        <v>224</v>
      </c>
      <c r="L137" s="686"/>
      <c r="M137" s="686"/>
      <c r="N137" s="686"/>
      <c r="O137" s="686"/>
      <c r="P137" s="686"/>
      <c r="Q137" s="686"/>
      <c r="R137" s="686"/>
      <c r="S137" s="686"/>
      <c r="T137" s="686"/>
      <c r="U137" s="686"/>
      <c r="V137" s="686"/>
      <c r="W137" s="686"/>
      <c r="X137" s="686"/>
      <c r="Y137" s="686"/>
      <c r="Z137" s="686"/>
      <c r="AA137" s="686"/>
      <c r="AB137" s="686"/>
      <c r="AC137" s="686"/>
      <c r="AD137" s="686"/>
      <c r="AE137" s="686"/>
      <c r="AF137" s="686"/>
      <c r="AG137" s="686"/>
      <c r="AH137" s="686"/>
      <c r="AJ137" s="90"/>
    </row>
    <row r="138" spans="2:36" ht="30" customHeight="1">
      <c r="B138" s="89"/>
      <c r="D138" s="2" t="s">
        <v>225</v>
      </c>
      <c r="L138" s="318"/>
      <c r="M138" s="318"/>
      <c r="N138" s="318"/>
      <c r="O138" s="318"/>
      <c r="P138" s="318"/>
      <c r="Q138" s="133"/>
      <c r="R138" s="133"/>
      <c r="S138" s="133"/>
      <c r="T138" s="133"/>
      <c r="U138" s="133"/>
      <c r="V138" s="133"/>
      <c r="W138" s="133"/>
      <c r="X138" s="133"/>
      <c r="Y138" s="133"/>
      <c r="Z138" s="133"/>
      <c r="AA138" s="133"/>
      <c r="AB138" s="133"/>
      <c r="AC138" s="133"/>
      <c r="AD138" s="133"/>
      <c r="AE138" s="133"/>
      <c r="AF138" s="133"/>
      <c r="AG138" s="133"/>
      <c r="AH138" s="133"/>
      <c r="AJ138" s="90"/>
    </row>
    <row r="139" spans="2:36" ht="30" customHeight="1">
      <c r="B139" s="89"/>
      <c r="D139" s="2" t="s">
        <v>226</v>
      </c>
      <c r="L139" s="686"/>
      <c r="M139" s="686"/>
      <c r="N139" s="686"/>
      <c r="O139" s="686"/>
      <c r="P139" s="686"/>
      <c r="Q139" s="686"/>
      <c r="R139" s="686"/>
      <c r="S139" s="686"/>
      <c r="T139" s="686"/>
      <c r="U139" s="686"/>
      <c r="V139" s="686"/>
      <c r="W139" s="686"/>
      <c r="X139" s="686"/>
      <c r="Y139" s="686"/>
      <c r="Z139" s="686"/>
      <c r="AA139" s="686"/>
      <c r="AB139" s="686"/>
      <c r="AC139" s="686"/>
      <c r="AD139" s="686"/>
      <c r="AE139" s="686"/>
      <c r="AF139" s="686"/>
      <c r="AG139" s="686"/>
      <c r="AH139" s="686"/>
      <c r="AJ139" s="90"/>
    </row>
    <row r="140" spans="2:36" ht="30" customHeight="1">
      <c r="B140" s="89"/>
      <c r="D140" s="2" t="s">
        <v>8</v>
      </c>
      <c r="L140" s="364"/>
      <c r="M140" s="364"/>
      <c r="N140" s="364"/>
      <c r="O140" s="364"/>
      <c r="P140" s="364"/>
      <c r="Q140" s="364"/>
      <c r="R140" s="364"/>
      <c r="S140" s="364"/>
      <c r="T140" s="364"/>
      <c r="U140" s="364"/>
      <c r="V140" s="364"/>
      <c r="W140" s="364"/>
      <c r="X140" s="364"/>
      <c r="Y140" s="364"/>
      <c r="Z140" s="364"/>
      <c r="AA140" s="364"/>
      <c r="AB140" s="364"/>
      <c r="AC140" s="364"/>
      <c r="AD140" s="364"/>
      <c r="AE140" s="364"/>
      <c r="AF140" s="364"/>
      <c r="AG140" s="364"/>
      <c r="AH140" s="364"/>
      <c r="AJ140" s="90"/>
    </row>
    <row r="141" spans="2:36" ht="30" customHeight="1">
      <c r="B141" s="89"/>
      <c r="D141" s="2" t="s">
        <v>437</v>
      </c>
      <c r="L141" s="364"/>
      <c r="M141" s="364"/>
      <c r="N141" s="364"/>
      <c r="O141" s="364"/>
      <c r="P141" s="364"/>
      <c r="Q141" s="364"/>
      <c r="R141" s="364"/>
      <c r="S141" s="364"/>
      <c r="T141" s="364"/>
      <c r="U141" s="364"/>
      <c r="V141" s="364"/>
      <c r="W141" s="364"/>
      <c r="X141" s="364"/>
      <c r="Y141" s="364"/>
      <c r="Z141" s="364"/>
      <c r="AA141" s="364"/>
      <c r="AB141" s="364"/>
      <c r="AC141" s="364"/>
      <c r="AD141" s="364"/>
      <c r="AE141" s="364"/>
      <c r="AF141" s="364"/>
      <c r="AG141" s="364"/>
      <c r="AH141" s="364"/>
      <c r="AJ141" s="90"/>
    </row>
    <row r="142" spans="2:36" ht="30" customHeight="1">
      <c r="B142" s="89"/>
      <c r="D142" s="2" t="s">
        <v>423</v>
      </c>
      <c r="L142" s="54"/>
      <c r="M142" s="54"/>
      <c r="N142" s="686"/>
      <c r="O142" s="686"/>
      <c r="P142" s="686"/>
      <c r="Q142" s="686"/>
      <c r="R142" s="686"/>
      <c r="S142" s="686"/>
      <c r="T142" s="686"/>
      <c r="U142" s="686"/>
      <c r="V142" s="686"/>
      <c r="W142" s="686"/>
      <c r="X142" s="686"/>
      <c r="Y142" s="686"/>
      <c r="Z142" s="686"/>
      <c r="AA142" s="686"/>
      <c r="AB142" s="686"/>
      <c r="AC142" s="686"/>
      <c r="AD142" s="686"/>
      <c r="AE142" s="686"/>
      <c r="AF142" s="686"/>
      <c r="AG142" s="686"/>
      <c r="AH142" s="686"/>
      <c r="AJ142" s="90"/>
    </row>
    <row r="143" spans="2:36" ht="15" customHeight="1">
      <c r="B143" s="89"/>
      <c r="L143" s="29"/>
      <c r="M143" s="29"/>
      <c r="N143" s="51"/>
      <c r="O143" s="51"/>
      <c r="P143" s="51"/>
      <c r="Q143" s="51"/>
      <c r="R143" s="51"/>
      <c r="S143" s="51"/>
      <c r="T143" s="51"/>
      <c r="U143" s="51"/>
      <c r="V143" s="51"/>
      <c r="W143" s="51"/>
      <c r="X143" s="51"/>
      <c r="Y143" s="51"/>
      <c r="Z143" s="51"/>
      <c r="AA143" s="51"/>
      <c r="AB143" s="51"/>
      <c r="AC143" s="51"/>
      <c r="AD143" s="51"/>
      <c r="AE143" s="51"/>
      <c r="AF143" s="51"/>
      <c r="AG143" s="51"/>
      <c r="AH143" s="51"/>
      <c r="AJ143" s="90"/>
    </row>
    <row r="144" spans="2:36" ht="30" customHeight="1">
      <c r="B144" s="89"/>
      <c r="C144" s="2" t="s">
        <v>413</v>
      </c>
      <c r="L144" s="29"/>
      <c r="M144" s="29"/>
      <c r="N144" s="51"/>
      <c r="O144" s="51"/>
      <c r="P144" s="51"/>
      <c r="Q144" s="51"/>
      <c r="R144" s="51"/>
      <c r="S144" s="51"/>
      <c r="T144" s="51"/>
      <c r="U144" s="51"/>
      <c r="V144" s="51"/>
      <c r="W144" s="51"/>
      <c r="X144" s="51"/>
      <c r="Y144" s="51"/>
      <c r="Z144" s="51"/>
      <c r="AA144" s="51"/>
      <c r="AB144" s="51"/>
      <c r="AC144" s="51"/>
      <c r="AD144" s="51"/>
      <c r="AE144" s="51"/>
      <c r="AF144" s="51"/>
      <c r="AG144" s="51"/>
      <c r="AH144" s="51"/>
      <c r="AJ144" s="90"/>
    </row>
    <row r="145" spans="2:36" ht="30" customHeight="1">
      <c r="B145" s="89"/>
      <c r="D145" s="2" t="s">
        <v>228</v>
      </c>
      <c r="L145" s="316"/>
      <c r="M145" s="316"/>
      <c r="N145" s="316"/>
      <c r="O145" s="316"/>
      <c r="P145" s="316"/>
      <c r="Q145" s="316"/>
      <c r="R145" s="316"/>
      <c r="S145" s="316"/>
      <c r="T145" s="316"/>
      <c r="U145" s="316"/>
      <c r="V145" s="316"/>
      <c r="W145" s="316"/>
      <c r="X145" s="316"/>
      <c r="Y145" s="316"/>
      <c r="Z145" s="316"/>
      <c r="AA145" s="316"/>
      <c r="AB145" s="316"/>
      <c r="AC145" s="316"/>
      <c r="AD145" s="316"/>
      <c r="AE145" s="316"/>
      <c r="AF145" s="316"/>
      <c r="AG145" s="316"/>
      <c r="AH145" s="316"/>
      <c r="AJ145" s="90"/>
    </row>
    <row r="146" spans="2:36" ht="30" customHeight="1">
      <c r="B146" s="89"/>
      <c r="D146" s="2" t="s">
        <v>229</v>
      </c>
      <c r="L146" s="686"/>
      <c r="M146" s="686"/>
      <c r="N146" s="686"/>
      <c r="O146" s="686"/>
      <c r="P146" s="686"/>
      <c r="Q146" s="686"/>
      <c r="R146" s="686"/>
      <c r="S146" s="686"/>
      <c r="T146" s="686"/>
      <c r="U146" s="686"/>
      <c r="V146" s="686"/>
      <c r="W146" s="686"/>
      <c r="X146" s="686"/>
      <c r="Y146" s="686"/>
      <c r="Z146" s="686"/>
      <c r="AA146" s="686"/>
      <c r="AB146" s="686"/>
      <c r="AC146" s="686"/>
      <c r="AD146" s="686"/>
      <c r="AE146" s="686"/>
      <c r="AF146" s="686"/>
      <c r="AG146" s="686"/>
      <c r="AH146" s="686"/>
      <c r="AJ146" s="90"/>
    </row>
    <row r="147" spans="2:36" ht="30" customHeight="1">
      <c r="B147" s="89"/>
      <c r="D147" s="2" t="s">
        <v>230</v>
      </c>
      <c r="L147" s="318"/>
      <c r="M147" s="318"/>
      <c r="N147" s="318"/>
      <c r="O147" s="318"/>
      <c r="P147" s="318"/>
      <c r="Q147" s="133"/>
      <c r="R147" s="133"/>
      <c r="S147" s="133"/>
      <c r="T147" s="133"/>
      <c r="U147" s="133"/>
      <c r="V147" s="133"/>
      <c r="W147" s="133"/>
      <c r="X147" s="133"/>
      <c r="Y147" s="133"/>
      <c r="Z147" s="133"/>
      <c r="AA147" s="133"/>
      <c r="AB147" s="133"/>
      <c r="AC147" s="133"/>
      <c r="AD147" s="133"/>
      <c r="AE147" s="133"/>
      <c r="AF147" s="133"/>
      <c r="AG147" s="133"/>
      <c r="AH147" s="133"/>
      <c r="AJ147" s="90"/>
    </row>
    <row r="148" spans="2:36" ht="30" customHeight="1">
      <c r="B148" s="89"/>
      <c r="D148" s="2" t="s">
        <v>231</v>
      </c>
      <c r="L148" s="686"/>
      <c r="M148" s="686"/>
      <c r="N148" s="686"/>
      <c r="O148" s="686"/>
      <c r="P148" s="686"/>
      <c r="Q148" s="686"/>
      <c r="R148" s="686"/>
      <c r="S148" s="686"/>
      <c r="T148" s="686"/>
      <c r="U148" s="686"/>
      <c r="V148" s="686"/>
      <c r="W148" s="686"/>
      <c r="X148" s="686"/>
      <c r="Y148" s="686"/>
      <c r="Z148" s="686"/>
      <c r="AA148" s="686"/>
      <c r="AB148" s="686"/>
      <c r="AC148" s="686"/>
      <c r="AD148" s="686"/>
      <c r="AE148" s="686"/>
      <c r="AF148" s="686"/>
      <c r="AG148" s="686"/>
      <c r="AH148" s="686"/>
      <c r="AJ148" s="90"/>
    </row>
    <row r="149" spans="2:36" ht="30" customHeight="1">
      <c r="B149" s="89"/>
      <c r="D149" s="2" t="s">
        <v>232</v>
      </c>
      <c r="L149" s="364"/>
      <c r="M149" s="364"/>
      <c r="N149" s="364"/>
      <c r="O149" s="364"/>
      <c r="P149" s="364"/>
      <c r="Q149" s="364"/>
      <c r="R149" s="364"/>
      <c r="S149" s="364"/>
      <c r="T149" s="364"/>
      <c r="U149" s="364"/>
      <c r="V149" s="364"/>
      <c r="W149" s="364"/>
      <c r="X149" s="364"/>
      <c r="Y149" s="364"/>
      <c r="Z149" s="364"/>
      <c r="AA149" s="364"/>
      <c r="AB149" s="364"/>
      <c r="AC149" s="364"/>
      <c r="AD149" s="364"/>
      <c r="AE149" s="364"/>
      <c r="AF149" s="364"/>
      <c r="AG149" s="364"/>
      <c r="AH149" s="364"/>
      <c r="AJ149" s="90"/>
    </row>
    <row r="150" spans="2:36" ht="30" customHeight="1">
      <c r="B150" s="89"/>
      <c r="D150" s="2" t="s">
        <v>437</v>
      </c>
      <c r="L150" s="364"/>
      <c r="M150" s="364"/>
      <c r="N150" s="364"/>
      <c r="O150" s="364"/>
      <c r="P150" s="364"/>
      <c r="Q150" s="364"/>
      <c r="R150" s="364"/>
      <c r="S150" s="364"/>
      <c r="T150" s="364"/>
      <c r="U150" s="364"/>
      <c r="V150" s="364"/>
      <c r="W150" s="364"/>
      <c r="X150" s="364"/>
      <c r="Y150" s="364"/>
      <c r="Z150" s="364"/>
      <c r="AA150" s="364"/>
      <c r="AB150" s="364"/>
      <c r="AC150" s="364"/>
      <c r="AD150" s="364"/>
      <c r="AE150" s="364"/>
      <c r="AF150" s="364"/>
      <c r="AG150" s="364"/>
      <c r="AH150" s="364"/>
      <c r="AJ150" s="90"/>
    </row>
    <row r="151" spans="2:36" ht="30" customHeight="1">
      <c r="B151" s="89"/>
      <c r="D151" s="2" t="s">
        <v>423</v>
      </c>
      <c r="L151" s="54"/>
      <c r="M151" s="54"/>
      <c r="N151" s="686"/>
      <c r="O151" s="686"/>
      <c r="P151" s="686"/>
      <c r="Q151" s="686"/>
      <c r="R151" s="686"/>
      <c r="S151" s="686"/>
      <c r="T151" s="686"/>
      <c r="U151" s="686"/>
      <c r="V151" s="686"/>
      <c r="W151" s="686"/>
      <c r="X151" s="686"/>
      <c r="Y151" s="686"/>
      <c r="Z151" s="686"/>
      <c r="AA151" s="686"/>
      <c r="AB151" s="686"/>
      <c r="AC151" s="686"/>
      <c r="AD151" s="686"/>
      <c r="AE151" s="686"/>
      <c r="AF151" s="686"/>
      <c r="AG151" s="686"/>
      <c r="AH151" s="686"/>
      <c r="AJ151" s="90"/>
    </row>
    <row r="152" spans="2:36" ht="15" customHeight="1">
      <c r="B152" s="89"/>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c r="AA152" s="18"/>
      <c r="AB152" s="18"/>
      <c r="AC152" s="18"/>
      <c r="AD152" s="18"/>
      <c r="AE152" s="18"/>
      <c r="AF152" s="18"/>
      <c r="AG152" s="18"/>
      <c r="AH152" s="18"/>
      <c r="AJ152" s="90"/>
    </row>
    <row r="153" spans="2:36" ht="30" customHeight="1">
      <c r="B153" s="89"/>
      <c r="AJ153" s="90"/>
    </row>
    <row r="154" spans="2:36" ht="30" customHeight="1">
      <c r="B154" s="89"/>
      <c r="C154" s="2" t="s">
        <v>31</v>
      </c>
      <c r="AJ154" s="90"/>
    </row>
    <row r="155" spans="2:36" ht="30" customHeight="1">
      <c r="B155" s="89"/>
      <c r="D155" s="2" t="s">
        <v>109</v>
      </c>
      <c r="L155" s="303" t="str">
        <f>IF($D$3="□",IF(確認申請書!L177="","",確認申請書!L177),IF(計画変更!AZ177="","",計画変更!AZ177))</f>
        <v/>
      </c>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J155" s="90"/>
    </row>
    <row r="156" spans="2:36" ht="30" customHeight="1">
      <c r="B156" s="89"/>
      <c r="D156" s="2" t="s">
        <v>234</v>
      </c>
      <c r="L156" s="317" t="s">
        <v>391</v>
      </c>
      <c r="M156" s="317"/>
      <c r="N156" s="317"/>
      <c r="O156" s="317"/>
      <c r="P156" s="317"/>
      <c r="Q156" s="383" t="str">
        <f>IF($D$3="□",IF(確認申請書!Q178="","",確認申請書!Q178),IF(計画変更!BE178="","",計画変更!BE178))</f>
        <v/>
      </c>
      <c r="R156" s="383"/>
      <c r="S156" s="383"/>
      <c r="T156" s="383"/>
      <c r="U156" s="55" t="s">
        <v>21</v>
      </c>
      <c r="V156" s="55"/>
      <c r="W156" s="53" t="s">
        <v>389</v>
      </c>
      <c r="X156" s="383" t="str">
        <f>IF($D$3="□",IF(確認申請書!X178="","",確認申請書!X178),IF(計画変更!BL178="","",計画変更!BL178))</f>
        <v/>
      </c>
      <c r="Y156" s="383"/>
      <c r="Z156" s="67" t="s">
        <v>21</v>
      </c>
      <c r="AA156" s="383" t="str">
        <f>IF($D$3="□",IF(確認申請書!AA178="","",確認申請書!AA178),IF(計画変更!BO178="","",計画変更!BO178))</f>
        <v/>
      </c>
      <c r="AB156" s="383"/>
      <c r="AC156" s="55" t="s">
        <v>182</v>
      </c>
      <c r="AD156" s="383" t="str">
        <f>IF($D$3="□",IF(確認申請書!AD178="","",確認申請書!AD178),IF(計画変更!BR178="","",計画変更!BR178))</f>
        <v/>
      </c>
      <c r="AE156" s="383"/>
      <c r="AF156" s="383"/>
      <c r="AG156" s="383"/>
      <c r="AH156" s="55" t="s">
        <v>108</v>
      </c>
      <c r="AJ156" s="90"/>
    </row>
    <row r="157" spans="2:36" ht="30" customHeight="1">
      <c r="B157" s="89"/>
      <c r="L157" s="303" t="str">
        <f>IF($D$3="□",IF(確認申請書!L179="","",確認申請書!L179),IF(計画変更!AZ179="","",計画変更!AZ179))</f>
        <v/>
      </c>
      <c r="M157" s="303"/>
      <c r="N157" s="303"/>
      <c r="O157" s="303"/>
      <c r="P157" s="303"/>
      <c r="Q157" s="303"/>
      <c r="R157" s="303"/>
      <c r="S157" s="303"/>
      <c r="T157" s="303"/>
      <c r="U157" s="303"/>
      <c r="V157" s="303"/>
      <c r="W157" s="303"/>
      <c r="X157" s="303"/>
      <c r="Y157" s="303"/>
      <c r="Z157" s="303"/>
      <c r="AA157" s="303"/>
      <c r="AB157" s="303"/>
      <c r="AC157" s="303"/>
      <c r="AD157" s="303"/>
      <c r="AE157" s="303"/>
      <c r="AF157" s="303"/>
      <c r="AG157" s="303"/>
      <c r="AH157" s="303"/>
      <c r="AJ157" s="90"/>
    </row>
    <row r="158" spans="2:36" ht="30" customHeight="1">
      <c r="B158" s="89"/>
      <c r="D158" s="2" t="s">
        <v>236</v>
      </c>
      <c r="L158" s="390" t="str">
        <f>IF($D$3="□",IF(確認申請書!L180="","",確認申請書!L180),IF(計画変更!AZ180="","",計画変更!AZ180))</f>
        <v/>
      </c>
      <c r="M158" s="390"/>
      <c r="N158" s="390"/>
      <c r="O158" s="390"/>
      <c r="P158" s="390"/>
      <c r="Q158" s="390"/>
      <c r="R158" s="390"/>
      <c r="S158" s="390"/>
      <c r="T158" s="390"/>
      <c r="U158" s="390"/>
      <c r="V158" s="390"/>
      <c r="W158" s="390"/>
      <c r="X158" s="390"/>
      <c r="Y158" s="390"/>
      <c r="Z158" s="390"/>
      <c r="AA158" s="390"/>
      <c r="AB158" s="390"/>
      <c r="AC158" s="390"/>
      <c r="AD158" s="390"/>
      <c r="AE158" s="390"/>
      <c r="AF158" s="390"/>
      <c r="AG158" s="390"/>
      <c r="AH158" s="390"/>
      <c r="AJ158" s="90"/>
    </row>
    <row r="159" spans="2:36" ht="30" customHeight="1">
      <c r="B159" s="89"/>
      <c r="D159" s="2" t="s">
        <v>237</v>
      </c>
      <c r="L159" s="393" t="str">
        <f>IF($D$3="□",IF(確認申請書!L181="","",確認申請書!L181),IF(計画変更!AZ181="","",計画変更!AZ181))</f>
        <v/>
      </c>
      <c r="M159" s="393"/>
      <c r="N159" s="393"/>
      <c r="O159" s="393"/>
      <c r="P159" s="393"/>
      <c r="Q159" s="393"/>
      <c r="R159" s="393"/>
      <c r="S159" s="393"/>
      <c r="T159" s="393"/>
      <c r="U159" s="393"/>
      <c r="V159" s="393"/>
      <c r="W159" s="393"/>
      <c r="X159" s="393"/>
      <c r="Y159" s="393"/>
      <c r="Z159" s="393"/>
      <c r="AA159" s="393"/>
      <c r="AB159" s="393"/>
      <c r="AC159" s="393"/>
      <c r="AD159" s="393"/>
      <c r="AE159" s="393"/>
      <c r="AF159" s="393"/>
      <c r="AG159" s="393"/>
      <c r="AH159" s="393"/>
      <c r="AJ159" s="90"/>
    </row>
    <row r="160" spans="2:36" ht="30" customHeight="1">
      <c r="B160" s="89"/>
      <c r="D160" s="2" t="s">
        <v>238</v>
      </c>
      <c r="L160" s="403" t="str">
        <f>IF($D$3="□",IF(確認申請書!L182="","",確認申請書!L182),IF(計画変更!AZ182="","",計画変更!AZ182))</f>
        <v/>
      </c>
      <c r="M160" s="403"/>
      <c r="N160" s="403"/>
      <c r="O160" s="403"/>
      <c r="P160" s="403"/>
      <c r="Q160" s="403"/>
      <c r="R160" s="403"/>
      <c r="S160" s="403"/>
      <c r="T160" s="403"/>
      <c r="U160" s="403"/>
      <c r="V160" s="403"/>
      <c r="W160" s="403"/>
      <c r="X160" s="403"/>
      <c r="Y160" s="403"/>
      <c r="Z160" s="403"/>
      <c r="AA160" s="403"/>
      <c r="AB160" s="403"/>
      <c r="AC160" s="403"/>
      <c r="AD160" s="403"/>
      <c r="AE160" s="403"/>
      <c r="AF160" s="403"/>
      <c r="AG160" s="403"/>
      <c r="AH160" s="403"/>
      <c r="AJ160" s="90"/>
    </row>
    <row r="161" spans="1:39" ht="15" customHeight="1">
      <c r="B161" s="89"/>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c r="AB161" s="18"/>
      <c r="AC161" s="18"/>
      <c r="AD161" s="18"/>
      <c r="AE161" s="18"/>
      <c r="AF161" s="18"/>
      <c r="AG161" s="18"/>
      <c r="AH161" s="18"/>
      <c r="AJ161" s="90"/>
    </row>
    <row r="162" spans="1:39" ht="30" customHeight="1">
      <c r="B162" s="89"/>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J162" s="90"/>
    </row>
    <row r="163" spans="1:39" ht="30" customHeight="1">
      <c r="B163" s="89"/>
      <c r="C163" s="2" t="s">
        <v>110</v>
      </c>
      <c r="AJ163" s="90"/>
    </row>
    <row r="164" spans="1:39" ht="30" customHeight="1">
      <c r="B164" s="89"/>
      <c r="D164" s="710" t="str">
        <f>IF($D$3="□",IF(確認申請書!D199="","",確認申請書!D199),IF(計画変更!AR199="","",計画変更!AR199))</f>
        <v/>
      </c>
      <c r="E164" s="710"/>
      <c r="F164" s="710"/>
      <c r="G164" s="710"/>
      <c r="H164" s="710"/>
      <c r="I164" s="710"/>
      <c r="J164" s="710"/>
      <c r="K164" s="710"/>
      <c r="L164" s="710"/>
      <c r="M164" s="710"/>
      <c r="N164" s="710"/>
      <c r="O164" s="710"/>
      <c r="P164" s="710"/>
      <c r="Q164" s="710"/>
      <c r="R164" s="710"/>
      <c r="S164" s="710"/>
      <c r="T164" s="710"/>
      <c r="U164" s="710"/>
      <c r="V164" s="710"/>
      <c r="W164" s="710"/>
      <c r="X164" s="710"/>
      <c r="Y164" s="710"/>
      <c r="Z164" s="710"/>
      <c r="AA164" s="710"/>
      <c r="AB164" s="710"/>
      <c r="AC164" s="710"/>
      <c r="AD164" s="710"/>
      <c r="AE164" s="710"/>
      <c r="AF164" s="710"/>
      <c r="AG164" s="710"/>
      <c r="AH164" s="710"/>
      <c r="AJ164" s="90"/>
    </row>
    <row r="165" spans="1:39" ht="30" customHeight="1">
      <c r="B165" s="89"/>
      <c r="D165" s="709">
        <f>IF($D$3="□",IF(確認申請書!D200="","",確認申請書!D200),IF(計画変更!AR200="","",計画変更!AR200))</f>
        <v>0</v>
      </c>
      <c r="E165" s="709"/>
      <c r="F165" s="709"/>
      <c r="G165" s="709"/>
      <c r="H165" s="709"/>
      <c r="I165" s="709"/>
      <c r="J165" s="709"/>
      <c r="K165" s="709"/>
      <c r="L165" s="709"/>
      <c r="M165" s="709"/>
      <c r="N165" s="709"/>
      <c r="O165" s="709"/>
      <c r="P165" s="709"/>
      <c r="Q165" s="709"/>
      <c r="R165" s="709"/>
      <c r="S165" s="709"/>
      <c r="T165" s="709"/>
      <c r="U165" s="709"/>
      <c r="V165" s="709"/>
      <c r="W165" s="709"/>
      <c r="X165" s="709"/>
      <c r="Y165" s="709"/>
      <c r="Z165" s="709"/>
      <c r="AA165" s="709"/>
      <c r="AB165" s="709"/>
      <c r="AC165" s="709"/>
      <c r="AD165" s="709"/>
      <c r="AE165" s="709"/>
      <c r="AF165" s="709"/>
      <c r="AG165" s="709"/>
      <c r="AH165" s="709"/>
      <c r="AJ165" s="90"/>
    </row>
    <row r="166" spans="1:39" ht="15" customHeight="1">
      <c r="B166" s="89"/>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c r="AA166" s="18"/>
      <c r="AB166" s="18"/>
      <c r="AC166" s="18"/>
      <c r="AD166" s="18"/>
      <c r="AE166" s="18"/>
      <c r="AF166" s="18"/>
      <c r="AG166" s="18"/>
      <c r="AH166" s="18"/>
      <c r="AJ166" s="90"/>
    </row>
    <row r="167" spans="1:39" ht="30" customHeight="1">
      <c r="B167" s="89"/>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c r="AB167" s="16"/>
      <c r="AC167" s="16"/>
      <c r="AD167" s="16"/>
      <c r="AE167" s="16"/>
      <c r="AF167" s="16"/>
      <c r="AG167" s="16"/>
      <c r="AH167" s="16"/>
      <c r="AJ167" s="90"/>
    </row>
    <row r="168" spans="1:39" ht="30" customHeight="1">
      <c r="B168" s="89"/>
      <c r="S168" s="1"/>
      <c r="AJ168" s="90"/>
    </row>
    <row r="169" spans="1:39" ht="7.5" customHeight="1">
      <c r="B169" s="89"/>
      <c r="S169" s="1"/>
      <c r="AJ169" s="90"/>
    </row>
    <row r="170" spans="1:39" s="4" customFormat="1" ht="7.5" customHeight="1">
      <c r="A170" s="51"/>
      <c r="B170" s="89"/>
      <c r="C170" s="90"/>
      <c r="D170" s="90"/>
      <c r="E170" s="90"/>
      <c r="F170" s="90"/>
      <c r="G170" s="90"/>
      <c r="H170" s="90"/>
      <c r="I170" s="90"/>
      <c r="J170" s="90"/>
      <c r="K170" s="90"/>
      <c r="L170" s="90"/>
      <c r="M170" s="90"/>
      <c r="N170" s="90"/>
      <c r="O170" s="90"/>
      <c r="P170" s="90"/>
      <c r="Q170" s="90"/>
      <c r="R170" s="90"/>
      <c r="S170" s="96"/>
      <c r="T170" s="90"/>
      <c r="U170" s="90"/>
      <c r="V170" s="90"/>
      <c r="W170" s="90"/>
      <c r="X170" s="90"/>
      <c r="Y170" s="90"/>
      <c r="Z170" s="90"/>
      <c r="AA170" s="90"/>
      <c r="AB170" s="90"/>
      <c r="AC170" s="90"/>
      <c r="AD170" s="90"/>
      <c r="AE170" s="90"/>
      <c r="AF170" s="90"/>
      <c r="AG170" s="90"/>
      <c r="AH170" s="90"/>
      <c r="AI170" s="90"/>
      <c r="AJ170" s="90"/>
      <c r="AK170" s="2"/>
      <c r="AL170" s="2"/>
      <c r="AM170" s="2"/>
    </row>
    <row r="171" spans="1:39" s="4" customFormat="1" ht="30" customHeight="1">
      <c r="A171" s="147"/>
      <c r="B171" s="138"/>
      <c r="D171" s="1"/>
      <c r="E171" s="1"/>
      <c r="F171" s="1"/>
      <c r="G171" s="1"/>
      <c r="H171" s="1"/>
      <c r="I171" s="1"/>
      <c r="J171" s="1"/>
      <c r="K171" s="1"/>
      <c r="L171" s="1"/>
      <c r="M171" s="1"/>
      <c r="N171" s="1"/>
      <c r="O171" s="1"/>
      <c r="P171" s="1"/>
      <c r="Q171" s="1"/>
      <c r="R171" s="1"/>
      <c r="S171" s="1" t="s">
        <v>95</v>
      </c>
      <c r="T171" s="1"/>
      <c r="U171" s="1"/>
      <c r="V171" s="1"/>
      <c r="W171" s="1"/>
      <c r="X171" s="1"/>
      <c r="Y171" s="1"/>
      <c r="Z171" s="1"/>
      <c r="AA171" s="1"/>
      <c r="AB171" s="1"/>
      <c r="AC171" s="1"/>
      <c r="AD171" s="1"/>
      <c r="AE171" s="1"/>
      <c r="AF171" s="1"/>
      <c r="AG171" s="1"/>
      <c r="AH171" s="1"/>
      <c r="AJ171" s="97"/>
      <c r="AL171" s="4" t="s">
        <v>427</v>
      </c>
    </row>
    <row r="172" spans="1:39" ht="30" customHeight="1">
      <c r="A172" s="148"/>
      <c r="B172" s="138"/>
      <c r="C172" s="2" t="s">
        <v>125</v>
      </c>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97"/>
      <c r="AK172" s="4"/>
      <c r="AL172" s="4"/>
      <c r="AM172" s="4"/>
    </row>
    <row r="173" spans="1:39" ht="15" customHeight="1">
      <c r="B173" s="89"/>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c r="AA173" s="18"/>
      <c r="AB173" s="18"/>
      <c r="AC173" s="18"/>
      <c r="AD173" s="18"/>
      <c r="AE173" s="18"/>
      <c r="AF173" s="18"/>
      <c r="AG173" s="18"/>
      <c r="AH173" s="18"/>
      <c r="AJ173" s="90"/>
    </row>
    <row r="174" spans="1:39" s="4" customFormat="1" ht="15" customHeight="1">
      <c r="A174" s="51"/>
      <c r="B174" s="89"/>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c r="AB174" s="16"/>
      <c r="AC174" s="16"/>
      <c r="AD174" s="16"/>
      <c r="AE174" s="16"/>
      <c r="AF174" s="16"/>
      <c r="AG174" s="16"/>
      <c r="AH174" s="16"/>
      <c r="AI174" s="2"/>
      <c r="AJ174" s="90"/>
      <c r="AK174" s="2"/>
      <c r="AL174" s="2"/>
      <c r="AM174" s="2"/>
    </row>
    <row r="175" spans="1:39" s="4" customFormat="1" ht="30" customHeight="1">
      <c r="A175" s="29"/>
      <c r="B175" s="93"/>
      <c r="C175" s="4" t="s">
        <v>129</v>
      </c>
      <c r="AJ175" s="97"/>
    </row>
    <row r="176" spans="1:39" s="4" customFormat="1" ht="30" customHeight="1">
      <c r="A176" s="29"/>
      <c r="B176" s="93"/>
      <c r="D176" s="4" t="s">
        <v>339</v>
      </c>
      <c r="J176" s="303">
        <f>IF($D$3="□",IF(確認申請書!H208="","",確認申請書!H208),IF(計画変更!AV208="","",計画変更!AV208))</f>
        <v>0</v>
      </c>
      <c r="K176" s="303"/>
      <c r="L176" s="303"/>
      <c r="M176" s="303"/>
      <c r="N176" s="303"/>
      <c r="O176" s="303"/>
      <c r="P176" s="303"/>
      <c r="Q176" s="303"/>
      <c r="R176" s="303"/>
      <c r="S176" s="303"/>
      <c r="T176" s="303"/>
      <c r="U176" s="303"/>
      <c r="V176" s="303"/>
      <c r="W176" s="303"/>
      <c r="X176" s="303"/>
      <c r="Y176" s="303"/>
      <c r="Z176" s="303"/>
      <c r="AA176" s="303"/>
      <c r="AB176" s="303"/>
      <c r="AC176" s="303"/>
      <c r="AD176" s="303"/>
      <c r="AE176" s="303"/>
      <c r="AF176" s="303"/>
      <c r="AG176" s="303"/>
      <c r="AH176" s="303"/>
      <c r="AJ176" s="97"/>
    </row>
    <row r="177" spans="1:39" ht="30" customHeight="1">
      <c r="A177" s="29"/>
      <c r="B177" s="93"/>
      <c r="C177" s="4"/>
      <c r="D177" s="4" t="s">
        <v>340</v>
      </c>
      <c r="E177" s="4"/>
      <c r="F177" s="4"/>
      <c r="G177" s="4"/>
      <c r="H177" s="4"/>
      <c r="I177" s="4"/>
      <c r="J177" s="535" t="str">
        <f>IF($D$3="□",IF(確認申請書!H211="","",確認申請書!H211),IF(計画変更!AV211="","",計画変更!AV211))</f>
        <v/>
      </c>
      <c r="K177" s="535"/>
      <c r="L177" s="535"/>
      <c r="M177" s="535"/>
      <c r="N177" s="535"/>
      <c r="O177" s="535"/>
      <c r="P177" s="535"/>
      <c r="Q177" s="535"/>
      <c r="R177" s="535"/>
      <c r="S177" s="535"/>
      <c r="T177" s="535"/>
      <c r="U177" s="535"/>
      <c r="V177" s="535"/>
      <c r="W177" s="535"/>
      <c r="X177" s="535"/>
      <c r="Y177" s="535"/>
      <c r="Z177" s="535"/>
      <c r="AA177" s="535"/>
      <c r="AB177" s="535"/>
      <c r="AC177" s="535"/>
      <c r="AD177" s="535"/>
      <c r="AE177" s="535"/>
      <c r="AF177" s="535"/>
      <c r="AG177" s="535"/>
      <c r="AH177" s="535"/>
      <c r="AI177" s="4"/>
      <c r="AJ177" s="97"/>
      <c r="AK177" s="4"/>
      <c r="AL177" s="4"/>
      <c r="AM177" s="4"/>
    </row>
    <row r="178" spans="1:39" ht="15" customHeight="1">
      <c r="B178" s="89"/>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c r="AA178" s="18"/>
      <c r="AB178" s="18"/>
      <c r="AC178" s="18"/>
      <c r="AD178" s="18"/>
      <c r="AE178" s="18"/>
      <c r="AF178" s="18"/>
      <c r="AG178" s="18"/>
      <c r="AH178" s="18"/>
      <c r="AJ178" s="90"/>
    </row>
    <row r="179" spans="1:39" s="4" customFormat="1" ht="15" customHeight="1">
      <c r="A179" s="51"/>
      <c r="B179" s="89"/>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c r="AE179" s="16"/>
      <c r="AF179" s="16"/>
      <c r="AG179" s="16"/>
      <c r="AH179" s="16"/>
      <c r="AI179" s="2"/>
      <c r="AJ179" s="90"/>
      <c r="AK179" s="2"/>
      <c r="AL179" s="2"/>
      <c r="AM179" s="2"/>
    </row>
    <row r="180" spans="1:39" s="4" customFormat="1" ht="30" customHeight="1">
      <c r="A180" s="29"/>
      <c r="B180" s="93"/>
      <c r="C180" s="4" t="s">
        <v>130</v>
      </c>
      <c r="AJ180" s="97"/>
    </row>
    <row r="181" spans="1:39" s="4" customFormat="1" ht="30" customHeight="1">
      <c r="A181" s="29"/>
      <c r="B181" s="93"/>
      <c r="D181" s="4" t="s">
        <v>341</v>
      </c>
      <c r="Z181" s="4" t="s">
        <v>134</v>
      </c>
      <c r="AA181" s="384" t="str">
        <f>IF($D$3="□",IF(確認申請書!Z401="","",確認申請書!Z401),IF(計画変更!BE420="","",計画変更!BE420))</f>
        <v/>
      </c>
      <c r="AB181" s="384"/>
      <c r="AC181" s="384"/>
      <c r="AD181" s="384"/>
      <c r="AE181" s="384"/>
      <c r="AF181" s="384"/>
      <c r="AG181" s="4" t="s">
        <v>106</v>
      </c>
      <c r="AJ181" s="97"/>
    </row>
    <row r="182" spans="1:39" s="4" customFormat="1" ht="30" customHeight="1">
      <c r="A182" s="29"/>
      <c r="B182" s="93"/>
      <c r="D182" s="4" t="s">
        <v>342</v>
      </c>
      <c r="K182" s="4" t="str">
        <f>IF($D$3="□",確認申請書!D254,計画変更!AR254)</f>
        <v>□</v>
      </c>
      <c r="L182" s="4" t="s">
        <v>44</v>
      </c>
      <c r="O182" s="4" t="str">
        <f>IF($D$3="□",確認申請書!G254,計画変更!AU254)</f>
        <v>□</v>
      </c>
      <c r="P182" s="4" t="s">
        <v>45</v>
      </c>
      <c r="S182" s="4" t="str">
        <f>IF($D$3="□",確認申請書!J254,計画変更!AX254)</f>
        <v>□</v>
      </c>
      <c r="T182" s="4" t="s">
        <v>46</v>
      </c>
      <c r="W182" s="4" t="str">
        <f>IF($D$3="□",確認申請書!M254,計画変更!BA254)</f>
        <v>□</v>
      </c>
      <c r="X182" s="4" t="s">
        <v>183</v>
      </c>
      <c r="AJ182" s="97"/>
    </row>
    <row r="183" spans="1:39" s="4" customFormat="1" ht="30" customHeight="1">
      <c r="A183" s="29"/>
      <c r="B183" s="93"/>
      <c r="K183" s="4" t="str">
        <f>IF($D$3="□",確認申請書!U254,計画変更!BI254)</f>
        <v>□</v>
      </c>
      <c r="L183" s="4" t="s">
        <v>49</v>
      </c>
      <c r="S183" s="4" t="str">
        <f>IF($D$3="□",確認申請書!AA254,計画変更!BO254)</f>
        <v>□</v>
      </c>
      <c r="T183" s="4" t="s">
        <v>50</v>
      </c>
      <c r="AA183" s="4" t="s">
        <v>343</v>
      </c>
      <c r="AB183" s="4" t="s">
        <v>133</v>
      </c>
      <c r="AJ183" s="97"/>
    </row>
    <row r="184" spans="1:39" ht="30" customHeight="1">
      <c r="A184" s="29"/>
      <c r="B184" s="93"/>
      <c r="C184" s="4"/>
      <c r="D184" s="46" t="s">
        <v>135</v>
      </c>
      <c r="E184" s="4"/>
      <c r="F184" s="4"/>
      <c r="G184" s="4"/>
      <c r="H184" s="4"/>
      <c r="I184" s="4"/>
      <c r="J184" s="4"/>
      <c r="K184" s="4"/>
      <c r="L184" s="4"/>
      <c r="M184" s="4"/>
      <c r="N184" s="4"/>
      <c r="O184" s="4"/>
      <c r="P184" s="4"/>
      <c r="Q184" s="4"/>
      <c r="R184" s="4"/>
      <c r="S184" s="4"/>
      <c r="T184" s="4"/>
      <c r="U184" s="4"/>
      <c r="V184" s="4"/>
      <c r="W184" s="4"/>
      <c r="X184" s="4"/>
      <c r="Y184" s="324"/>
      <c r="Z184" s="324"/>
      <c r="AA184" s="324"/>
      <c r="AB184" s="324"/>
      <c r="AC184" s="324"/>
      <c r="AD184" s="324"/>
      <c r="AE184" s="324"/>
      <c r="AF184" s="324"/>
      <c r="AG184" s="324"/>
      <c r="AH184" s="324"/>
      <c r="AI184" s="4"/>
      <c r="AJ184" s="97"/>
      <c r="AK184" s="4"/>
      <c r="AL184" s="4"/>
      <c r="AM184" s="4"/>
    </row>
    <row r="185" spans="1:39" ht="15" customHeight="1">
      <c r="B185" s="89"/>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c r="AA185" s="18"/>
      <c r="AB185" s="18"/>
      <c r="AC185" s="18"/>
      <c r="AD185" s="18"/>
      <c r="AE185" s="18"/>
      <c r="AF185" s="18"/>
      <c r="AG185" s="18"/>
      <c r="AH185" s="18"/>
      <c r="AJ185" s="90"/>
    </row>
    <row r="186" spans="1:39" s="4" customFormat="1" ht="15" customHeight="1">
      <c r="A186" s="51"/>
      <c r="B186" s="89"/>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c r="AB186" s="16"/>
      <c r="AC186" s="16"/>
      <c r="AD186" s="16"/>
      <c r="AE186" s="16"/>
      <c r="AF186" s="16"/>
      <c r="AG186" s="16"/>
      <c r="AH186" s="16"/>
      <c r="AI186" s="2"/>
      <c r="AJ186" s="90"/>
      <c r="AK186" s="2"/>
      <c r="AL186" s="2"/>
      <c r="AM186" s="2"/>
    </row>
    <row r="187" spans="1:39" ht="30" customHeight="1">
      <c r="A187" s="29"/>
      <c r="B187" s="93"/>
      <c r="C187" s="4" t="s">
        <v>344</v>
      </c>
      <c r="D187" s="4"/>
      <c r="E187" s="4"/>
      <c r="F187" s="4"/>
      <c r="G187" s="4"/>
      <c r="H187" s="4"/>
      <c r="I187" s="4"/>
      <c r="J187" s="4"/>
      <c r="K187" s="4"/>
      <c r="L187" s="4"/>
      <c r="M187" s="4"/>
      <c r="N187" s="4" t="s">
        <v>134</v>
      </c>
      <c r="O187" s="540" t="s">
        <v>314</v>
      </c>
      <c r="P187" s="540"/>
      <c r="Q187" s="684" t="str">
        <f>IF(O53="","",O53)</f>
        <v/>
      </c>
      <c r="R187" s="684"/>
      <c r="S187" s="2" t="s">
        <v>315</v>
      </c>
      <c r="T187" s="685" t="str">
        <f>IF(R53="","",R53)</f>
        <v/>
      </c>
      <c r="U187" s="685"/>
      <c r="V187" s="685"/>
      <c r="W187" s="685"/>
      <c r="X187" s="4" t="s">
        <v>106</v>
      </c>
      <c r="Y187" s="4"/>
      <c r="Z187" s="4"/>
      <c r="AA187" s="4"/>
      <c r="AB187" s="4"/>
      <c r="AC187" s="4"/>
      <c r="AD187" s="4"/>
      <c r="AE187" s="4"/>
      <c r="AF187" s="4"/>
      <c r="AG187" s="4"/>
      <c r="AH187" s="4"/>
      <c r="AI187" s="4"/>
      <c r="AJ187" s="97"/>
      <c r="AK187" s="4"/>
      <c r="AL187" s="4"/>
      <c r="AM187" s="4"/>
    </row>
    <row r="188" spans="1:39" ht="15" customHeight="1">
      <c r="B188" s="89"/>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c r="AA188" s="18"/>
      <c r="AB188" s="18"/>
      <c r="AC188" s="18"/>
      <c r="AD188" s="18"/>
      <c r="AE188" s="18"/>
      <c r="AF188" s="18"/>
      <c r="AG188" s="18"/>
      <c r="AH188" s="18"/>
      <c r="AJ188" s="90"/>
    </row>
    <row r="189" spans="1:39" s="4" customFormat="1" ht="15" customHeight="1">
      <c r="A189" s="51"/>
      <c r="B189" s="89"/>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c r="AB189" s="16"/>
      <c r="AC189" s="16"/>
      <c r="AD189" s="16"/>
      <c r="AE189" s="16"/>
      <c r="AF189" s="16"/>
      <c r="AG189" s="16"/>
      <c r="AH189" s="16"/>
      <c r="AI189" s="2"/>
      <c r="AJ189" s="90"/>
      <c r="AK189" s="2"/>
      <c r="AL189" s="2"/>
      <c r="AM189" s="2"/>
    </row>
    <row r="190" spans="1:39" ht="30" customHeight="1">
      <c r="A190" s="29"/>
      <c r="B190" s="93"/>
      <c r="C190" s="4" t="s">
        <v>345</v>
      </c>
      <c r="D190" s="4"/>
      <c r="E190" s="4"/>
      <c r="F190" s="4"/>
      <c r="G190" s="4"/>
      <c r="H190" s="4"/>
      <c r="I190" s="4"/>
      <c r="J190" s="4"/>
      <c r="K190" s="4"/>
      <c r="L190" s="4"/>
      <c r="M190" s="542" t="s">
        <v>605</v>
      </c>
      <c r="N190" s="542"/>
      <c r="O190" s="542"/>
      <c r="P190" s="384">
        <f>N55</f>
        <v>0</v>
      </c>
      <c r="Q190" s="384"/>
      <c r="R190" s="4" t="s">
        <v>103</v>
      </c>
      <c r="S190" s="384">
        <f>Q55</f>
        <v>0</v>
      </c>
      <c r="T190" s="384"/>
      <c r="U190" s="4" t="s">
        <v>104</v>
      </c>
      <c r="V190" s="384">
        <f>T55</f>
        <v>0</v>
      </c>
      <c r="W190" s="384"/>
      <c r="X190" s="4" t="s">
        <v>105</v>
      </c>
      <c r="Y190" s="4"/>
      <c r="Z190" s="4"/>
      <c r="AA190" s="4"/>
      <c r="AB190" s="4"/>
      <c r="AC190" s="4"/>
      <c r="AD190" s="4"/>
      <c r="AE190" s="4"/>
      <c r="AF190" s="4"/>
      <c r="AG190" s="4"/>
      <c r="AH190" s="4"/>
      <c r="AI190" s="4"/>
      <c r="AJ190" s="97"/>
      <c r="AK190" s="4"/>
      <c r="AL190" s="4"/>
      <c r="AM190" s="4"/>
    </row>
    <row r="191" spans="1:39" ht="15" customHeight="1">
      <c r="B191" s="89"/>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J191" s="90"/>
    </row>
    <row r="192" spans="1:39" s="4" customFormat="1" ht="15" customHeight="1">
      <c r="A192" s="51"/>
      <c r="B192" s="89"/>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I192" s="2"/>
      <c r="AJ192" s="90"/>
      <c r="AK192" s="2"/>
      <c r="AL192" s="2"/>
      <c r="AM192" s="2"/>
    </row>
    <row r="193" spans="1:39" ht="30" customHeight="1">
      <c r="A193" s="29"/>
      <c r="B193" s="93"/>
      <c r="C193" s="4" t="s">
        <v>131</v>
      </c>
      <c r="D193" s="4"/>
      <c r="E193" s="4"/>
      <c r="F193" s="4"/>
      <c r="G193" s="4"/>
      <c r="H193" s="4"/>
      <c r="I193" s="4"/>
      <c r="J193" s="4"/>
      <c r="K193" s="302" t="s">
        <v>529</v>
      </c>
      <c r="L193" s="302"/>
      <c r="M193" s="302"/>
      <c r="N193" s="302"/>
      <c r="O193" s="302"/>
      <c r="P193" s="302"/>
      <c r="Q193" s="302"/>
      <c r="R193" s="302"/>
      <c r="S193" s="302"/>
      <c r="T193" s="302"/>
      <c r="U193" s="302"/>
      <c r="V193" s="302"/>
      <c r="W193" s="302"/>
      <c r="X193" s="302"/>
      <c r="Y193" s="302"/>
      <c r="Z193" s="302"/>
      <c r="AA193" s="302"/>
      <c r="AB193" s="304"/>
      <c r="AC193" s="304"/>
      <c r="AD193" s="304"/>
      <c r="AE193" s="304"/>
      <c r="AF193" s="304"/>
      <c r="AG193" s="304"/>
      <c r="AH193" s="304"/>
      <c r="AI193" s="4"/>
      <c r="AJ193" s="97"/>
      <c r="AK193" s="4"/>
      <c r="AL193" s="4"/>
      <c r="AM193" s="4"/>
    </row>
    <row r="194" spans="1:39" ht="15" customHeight="1">
      <c r="B194" s="89"/>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c r="AA194" s="18"/>
      <c r="AB194" s="18"/>
      <c r="AC194" s="18"/>
      <c r="AD194" s="18"/>
      <c r="AE194" s="18"/>
      <c r="AF194" s="18"/>
      <c r="AG194" s="18"/>
      <c r="AH194" s="18"/>
      <c r="AJ194" s="90"/>
    </row>
    <row r="195" spans="1:39" s="4" customFormat="1" ht="15" customHeight="1">
      <c r="A195" s="51"/>
      <c r="B195" s="89"/>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c r="AH195" s="16"/>
      <c r="AI195" s="2"/>
      <c r="AJ195" s="90"/>
      <c r="AK195" s="2"/>
      <c r="AL195" s="2"/>
      <c r="AM195" s="2"/>
    </row>
    <row r="196" spans="1:39" ht="30" customHeight="1">
      <c r="A196" s="29"/>
      <c r="B196" s="93"/>
      <c r="C196" s="4" t="s">
        <v>132</v>
      </c>
      <c r="D196" s="4"/>
      <c r="E196" s="4"/>
      <c r="F196" s="4"/>
      <c r="G196" s="4"/>
      <c r="H196" s="4"/>
      <c r="I196" s="4"/>
      <c r="J196" s="4"/>
      <c r="K196" s="4"/>
      <c r="L196" s="4"/>
      <c r="M196" s="542" t="s">
        <v>605</v>
      </c>
      <c r="N196" s="542"/>
      <c r="O196" s="542"/>
      <c r="P196" s="324"/>
      <c r="Q196" s="324"/>
      <c r="R196" s="4" t="s">
        <v>103</v>
      </c>
      <c r="S196" s="324"/>
      <c r="T196" s="324"/>
      <c r="U196" s="4" t="s">
        <v>104</v>
      </c>
      <c r="V196" s="324"/>
      <c r="W196" s="324"/>
      <c r="X196" s="4" t="s">
        <v>105</v>
      </c>
      <c r="Y196" s="4"/>
      <c r="Z196" s="4"/>
      <c r="AA196" s="4"/>
      <c r="AB196" s="4"/>
      <c r="AC196" s="4"/>
      <c r="AD196" s="4"/>
      <c r="AE196" s="4"/>
      <c r="AF196" s="4"/>
      <c r="AG196" s="4"/>
      <c r="AH196" s="4"/>
      <c r="AI196" s="4"/>
      <c r="AJ196" s="97"/>
      <c r="AK196" s="4"/>
      <c r="AL196" s="4"/>
      <c r="AM196" s="4"/>
    </row>
    <row r="197" spans="1:39" ht="15" customHeight="1">
      <c r="B197" s="89"/>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c r="AA197" s="18"/>
      <c r="AB197" s="18"/>
      <c r="AC197" s="18"/>
      <c r="AD197" s="18"/>
      <c r="AE197" s="18"/>
      <c r="AF197" s="18"/>
      <c r="AG197" s="18"/>
      <c r="AH197" s="18"/>
      <c r="AJ197" s="90"/>
    </row>
    <row r="198" spans="1:39" s="4" customFormat="1" ht="15" customHeight="1">
      <c r="A198" s="51"/>
      <c r="B198" s="89"/>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c r="AB198" s="16"/>
      <c r="AC198" s="16"/>
      <c r="AD198" s="16"/>
      <c r="AE198" s="16"/>
      <c r="AF198" s="16"/>
      <c r="AG198" s="16"/>
      <c r="AH198" s="16"/>
      <c r="AI198" s="2"/>
      <c r="AJ198" s="90"/>
      <c r="AK198" s="2"/>
      <c r="AL198" s="2"/>
      <c r="AM198" s="2"/>
    </row>
    <row r="199" spans="1:39" ht="30" customHeight="1">
      <c r="A199" s="29"/>
      <c r="B199" s="93"/>
      <c r="C199" s="4" t="s">
        <v>658</v>
      </c>
      <c r="D199" s="4"/>
      <c r="E199" s="4"/>
      <c r="F199" s="4"/>
      <c r="G199" s="4"/>
      <c r="H199" s="4"/>
      <c r="I199" s="4"/>
      <c r="J199" s="4"/>
      <c r="K199" s="4"/>
      <c r="L199" s="4"/>
      <c r="M199" s="542" t="s">
        <v>605</v>
      </c>
      <c r="N199" s="542"/>
      <c r="O199" s="542"/>
      <c r="P199" s="324"/>
      <c r="Q199" s="324"/>
      <c r="R199" s="4" t="s">
        <v>103</v>
      </c>
      <c r="S199" s="324"/>
      <c r="T199" s="324"/>
      <c r="U199" s="4" t="s">
        <v>104</v>
      </c>
      <c r="V199" s="324"/>
      <c r="W199" s="324"/>
      <c r="X199" s="4" t="s">
        <v>105</v>
      </c>
      <c r="Y199" s="4"/>
      <c r="Z199" s="4"/>
      <c r="AA199" s="4"/>
      <c r="AB199" s="4"/>
      <c r="AC199" s="4"/>
      <c r="AD199" s="4"/>
      <c r="AE199" s="4"/>
      <c r="AF199" s="4"/>
      <c r="AG199" s="4"/>
      <c r="AH199" s="4"/>
      <c r="AI199" s="4"/>
      <c r="AJ199" s="97"/>
      <c r="AK199" s="4"/>
      <c r="AL199" s="4"/>
      <c r="AM199" s="4"/>
    </row>
    <row r="200" spans="1:39" ht="15" customHeight="1">
      <c r="B200" s="89"/>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c r="AA200" s="18"/>
      <c r="AB200" s="18"/>
      <c r="AC200" s="18"/>
      <c r="AD200" s="18"/>
      <c r="AE200" s="18"/>
      <c r="AF200" s="18"/>
      <c r="AG200" s="18"/>
      <c r="AH200" s="18"/>
      <c r="AJ200" s="90"/>
    </row>
    <row r="201" spans="1:39" s="4" customFormat="1" ht="15" customHeight="1">
      <c r="A201" s="51"/>
      <c r="B201" s="89"/>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c r="AB201" s="16"/>
      <c r="AC201" s="16"/>
      <c r="AD201" s="16"/>
      <c r="AE201" s="16"/>
      <c r="AF201" s="16"/>
      <c r="AG201" s="16"/>
      <c r="AH201" s="16"/>
      <c r="AI201" s="2"/>
      <c r="AJ201" s="90"/>
      <c r="AK201" s="2"/>
      <c r="AL201" s="2"/>
      <c r="AM201" s="2"/>
    </row>
    <row r="202" spans="1:39" ht="30" customHeight="1">
      <c r="A202" s="29"/>
      <c r="B202" s="93"/>
      <c r="C202" s="4" t="s">
        <v>185</v>
      </c>
      <c r="D202" s="4"/>
      <c r="E202" s="4"/>
      <c r="F202" s="4"/>
      <c r="G202" s="4"/>
      <c r="H202" s="4"/>
      <c r="I202" s="4"/>
      <c r="J202" s="4"/>
      <c r="K202" s="4"/>
      <c r="L202" s="4"/>
      <c r="M202" s="4"/>
      <c r="N202" s="4"/>
      <c r="O202" s="4"/>
      <c r="P202" s="711" t="str">
        <f>IF($D$3="□",IF(確認申請書!O265="","",確認申請書!O265),IF(計画変更!BC265="","",計画変更!BC265))</f>
        <v/>
      </c>
      <c r="Q202" s="711"/>
      <c r="R202" s="711"/>
      <c r="S202" s="711"/>
      <c r="T202" s="4" t="s">
        <v>347</v>
      </c>
      <c r="U202" s="4"/>
      <c r="V202" s="4"/>
      <c r="W202" s="4"/>
      <c r="X202" s="4"/>
      <c r="Y202" s="4"/>
      <c r="Z202" s="4"/>
      <c r="AA202" s="4"/>
      <c r="AB202" s="4"/>
      <c r="AC202" s="4"/>
      <c r="AD202" s="4"/>
      <c r="AE202" s="4"/>
      <c r="AF202" s="4"/>
      <c r="AG202" s="4"/>
      <c r="AH202" s="4"/>
      <c r="AI202" s="4"/>
      <c r="AJ202" s="97"/>
      <c r="AK202" s="4"/>
      <c r="AL202" s="4"/>
      <c r="AM202" s="4"/>
    </row>
    <row r="203" spans="1:39" ht="15" customHeight="1">
      <c r="B203" s="89"/>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c r="AA203" s="18"/>
      <c r="AB203" s="18"/>
      <c r="AC203" s="18"/>
      <c r="AD203" s="18"/>
      <c r="AE203" s="18"/>
      <c r="AF203" s="18"/>
      <c r="AG203" s="18"/>
      <c r="AH203" s="18"/>
      <c r="AJ203" s="90"/>
    </row>
    <row r="204" spans="1:39" ht="30" customHeight="1">
      <c r="B204" s="89"/>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c r="AB204" s="16"/>
      <c r="AC204" s="16"/>
      <c r="AD204" s="16"/>
      <c r="AE204" s="16"/>
      <c r="AF204" s="16"/>
      <c r="AG204" s="16"/>
      <c r="AH204" s="16"/>
      <c r="AJ204" s="90"/>
    </row>
    <row r="205" spans="1:39" ht="30" customHeight="1">
      <c r="B205" s="89"/>
      <c r="C205" s="4" t="s">
        <v>186</v>
      </c>
      <c r="D205" s="4"/>
      <c r="E205" s="4"/>
      <c r="O205" s="5" t="s">
        <v>167</v>
      </c>
      <c r="P205" s="51" t="s">
        <v>168</v>
      </c>
      <c r="Q205" s="324"/>
      <c r="R205" s="324"/>
      <c r="S205" s="324"/>
      <c r="T205" s="324"/>
      <c r="U205" s="324"/>
      <c r="V205" s="324"/>
      <c r="W205" s="51" t="s">
        <v>136</v>
      </c>
      <c r="X205" s="2" t="s">
        <v>298</v>
      </c>
      <c r="Y205" s="5" t="s">
        <v>220</v>
      </c>
      <c r="Z205" s="51" t="s">
        <v>313</v>
      </c>
      <c r="AA205" s="324"/>
      <c r="AB205" s="324"/>
      <c r="AC205" s="324"/>
      <c r="AD205" s="324"/>
      <c r="AE205" s="324"/>
      <c r="AF205" s="324"/>
      <c r="AG205" s="51" t="s">
        <v>136</v>
      </c>
      <c r="AH205" s="2" t="s">
        <v>298</v>
      </c>
      <c r="AJ205" s="90"/>
    </row>
    <row r="206" spans="1:39" ht="30" customHeight="1">
      <c r="B206" s="89"/>
      <c r="C206" s="4"/>
      <c r="D206" s="2" t="s">
        <v>349</v>
      </c>
      <c r="O206" s="5" t="s">
        <v>220</v>
      </c>
      <c r="P206" s="362"/>
      <c r="Q206" s="362"/>
      <c r="R206" s="362"/>
      <c r="S206" s="362"/>
      <c r="T206" s="362"/>
      <c r="U206" s="362"/>
      <c r="V206" s="362"/>
      <c r="W206" s="362"/>
      <c r="X206" s="2" t="s">
        <v>298</v>
      </c>
      <c r="Y206" s="5" t="s">
        <v>220</v>
      </c>
      <c r="Z206" s="362"/>
      <c r="AA206" s="362"/>
      <c r="AB206" s="362"/>
      <c r="AC206" s="362"/>
      <c r="AD206" s="362"/>
      <c r="AE206" s="362"/>
      <c r="AF206" s="362"/>
      <c r="AG206" s="362"/>
      <c r="AH206" s="2" t="s">
        <v>298</v>
      </c>
      <c r="AJ206" s="90"/>
    </row>
    <row r="207" spans="1:39" ht="25.5" customHeight="1">
      <c r="B207" s="89"/>
      <c r="C207" s="4"/>
      <c r="D207" s="355" t="s">
        <v>350</v>
      </c>
      <c r="E207" s="355"/>
      <c r="F207" s="355"/>
      <c r="G207" s="355"/>
      <c r="H207" s="355"/>
      <c r="I207" s="355"/>
      <c r="J207" s="355"/>
      <c r="K207" s="355"/>
      <c r="L207" s="355"/>
      <c r="M207" s="355"/>
      <c r="N207" s="355"/>
      <c r="O207" s="540" t="s">
        <v>220</v>
      </c>
      <c r="P207" s="402" t="str">
        <f>IF(Q205="","","一般財団法人　石川県建築住宅センター")</f>
        <v/>
      </c>
      <c r="Q207" s="402"/>
      <c r="R207" s="402"/>
      <c r="S207" s="402"/>
      <c r="T207" s="402"/>
      <c r="U207" s="402"/>
      <c r="V207" s="402"/>
      <c r="W207" s="402"/>
      <c r="X207" s="355" t="s">
        <v>298</v>
      </c>
      <c r="Y207" s="540" t="s">
        <v>220</v>
      </c>
      <c r="Z207" s="712"/>
      <c r="AA207" s="712"/>
      <c r="AB207" s="712"/>
      <c r="AC207" s="712"/>
      <c r="AD207" s="712"/>
      <c r="AE207" s="712"/>
      <c r="AF207" s="712"/>
      <c r="AG207" s="712"/>
      <c r="AH207" s="355" t="s">
        <v>298</v>
      </c>
      <c r="AJ207" s="90"/>
    </row>
    <row r="208" spans="1:39" ht="30" customHeight="1">
      <c r="B208" s="89"/>
      <c r="C208" s="4"/>
      <c r="D208" s="355"/>
      <c r="E208" s="355"/>
      <c r="F208" s="355"/>
      <c r="G208" s="355"/>
      <c r="H208" s="355"/>
      <c r="I208" s="355"/>
      <c r="J208" s="355"/>
      <c r="K208" s="355"/>
      <c r="L208" s="355"/>
      <c r="M208" s="355"/>
      <c r="N208" s="355"/>
      <c r="O208" s="540"/>
      <c r="P208" s="382" t="str">
        <f>IF(Q205="","","理事長")</f>
        <v/>
      </c>
      <c r="Q208" s="382"/>
      <c r="R208" s="382"/>
      <c r="S208" s="362"/>
      <c r="T208" s="362"/>
      <c r="U208" s="362"/>
      <c r="V208" s="362"/>
      <c r="W208" s="362"/>
      <c r="X208" s="355"/>
      <c r="Y208" s="540"/>
      <c r="Z208" s="362"/>
      <c r="AA208" s="362"/>
      <c r="AB208" s="362"/>
      <c r="AC208" s="362"/>
      <c r="AD208" s="362"/>
      <c r="AE208" s="362"/>
      <c r="AF208" s="362"/>
      <c r="AG208" s="362"/>
      <c r="AH208" s="355"/>
      <c r="AJ208" s="90"/>
    </row>
    <row r="209" spans="2:36" ht="30" customHeight="1">
      <c r="B209" s="89"/>
      <c r="C209" s="4"/>
      <c r="D209" s="2" t="s">
        <v>351</v>
      </c>
      <c r="O209" s="5" t="s">
        <v>220</v>
      </c>
      <c r="P209" s="151" t="str">
        <f>IF(Q205="","","第")</f>
        <v/>
      </c>
      <c r="Q209" s="368"/>
      <c r="R209" s="368"/>
      <c r="S209" s="368"/>
      <c r="T209" s="368"/>
      <c r="U209" s="368"/>
      <c r="V209" s="368"/>
      <c r="W209" s="151" t="str">
        <f>IF(Q205="","","号")</f>
        <v/>
      </c>
      <c r="X209" s="2" t="s">
        <v>298</v>
      </c>
      <c r="Y209" s="5" t="s">
        <v>220</v>
      </c>
      <c r="Z209" s="362"/>
      <c r="AA209" s="362"/>
      <c r="AB209" s="362"/>
      <c r="AC209" s="362"/>
      <c r="AD209" s="362"/>
      <c r="AE209" s="362"/>
      <c r="AF209" s="362"/>
      <c r="AG209" s="362"/>
      <c r="AH209" s="2" t="s">
        <v>298</v>
      </c>
      <c r="AJ209" s="90"/>
    </row>
    <row r="210" spans="2:36" ht="30" customHeight="1">
      <c r="B210" s="89"/>
      <c r="C210" s="4"/>
      <c r="D210" s="2" t="s">
        <v>352</v>
      </c>
      <c r="O210" s="5" t="s">
        <v>220</v>
      </c>
      <c r="P210" s="402" t="s">
        <v>605</v>
      </c>
      <c r="Q210" s="402"/>
      <c r="R210" s="125"/>
      <c r="S210" s="51" t="s">
        <v>103</v>
      </c>
      <c r="T210" s="125"/>
      <c r="U210" s="51" t="s">
        <v>104</v>
      </c>
      <c r="V210" s="125"/>
      <c r="W210" s="51" t="s">
        <v>105</v>
      </c>
      <c r="X210" s="2" t="s">
        <v>142</v>
      </c>
      <c r="Y210" s="5" t="s">
        <v>141</v>
      </c>
      <c r="Z210" s="402" t="s">
        <v>605</v>
      </c>
      <c r="AA210" s="402"/>
      <c r="AB210" s="125"/>
      <c r="AC210" s="51" t="s">
        <v>103</v>
      </c>
      <c r="AD210" s="125"/>
      <c r="AE210" s="51" t="s">
        <v>104</v>
      </c>
      <c r="AF210" s="125"/>
      <c r="AG210" s="51" t="s">
        <v>105</v>
      </c>
      <c r="AH210" s="2" t="s">
        <v>142</v>
      </c>
      <c r="AJ210" s="90"/>
    </row>
    <row r="211" spans="2:36" ht="15" customHeight="1">
      <c r="B211" s="89"/>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c r="AA211" s="18"/>
      <c r="AB211" s="18"/>
      <c r="AC211" s="18"/>
      <c r="AD211" s="18"/>
      <c r="AE211" s="18"/>
      <c r="AF211" s="18"/>
      <c r="AG211" s="18"/>
      <c r="AH211" s="18"/>
      <c r="AJ211" s="90"/>
    </row>
    <row r="212" spans="2:36" ht="30" customHeight="1">
      <c r="B212" s="89"/>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c r="AB212" s="16"/>
      <c r="AC212" s="16"/>
      <c r="AD212" s="16"/>
      <c r="AE212" s="16"/>
      <c r="AF212" s="16"/>
      <c r="AG212" s="16"/>
      <c r="AH212" s="16"/>
      <c r="AJ212" s="90"/>
    </row>
    <row r="213" spans="2:36" ht="30" customHeight="1">
      <c r="B213" s="89"/>
      <c r="C213" s="2" t="s">
        <v>370</v>
      </c>
      <c r="AJ213" s="90"/>
    </row>
    <row r="214" spans="2:36" ht="30" customHeight="1">
      <c r="B214" s="89"/>
      <c r="D214" s="4" t="s">
        <v>144</v>
      </c>
      <c r="E214" s="4"/>
      <c r="P214" s="313"/>
      <c r="Q214" s="313"/>
      <c r="R214" s="313"/>
      <c r="S214" s="313"/>
      <c r="T214" s="313"/>
      <c r="U214" s="313"/>
      <c r="V214" s="313"/>
      <c r="W214" s="313"/>
      <c r="X214" s="313"/>
      <c r="Y214" s="313"/>
      <c r="Z214" s="313"/>
      <c r="AA214" s="313"/>
      <c r="AB214" s="313"/>
      <c r="AC214" s="313"/>
      <c r="AD214" s="313"/>
      <c r="AE214" s="313"/>
      <c r="AF214" s="313"/>
      <c r="AG214" s="313"/>
      <c r="AH214" s="313"/>
      <c r="AJ214" s="90"/>
    </row>
    <row r="215" spans="2:36" ht="30" customHeight="1">
      <c r="B215" s="89"/>
      <c r="D215" s="2" t="s">
        <v>145</v>
      </c>
      <c r="E215" s="4"/>
      <c r="F215" s="4"/>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J215" s="90"/>
    </row>
    <row r="216" spans="2:36" ht="30" customHeight="1">
      <c r="B216" s="89"/>
      <c r="E216" s="4"/>
      <c r="F216" s="4"/>
      <c r="K216" s="313"/>
      <c r="L216" s="313"/>
      <c r="M216" s="313"/>
      <c r="N216" s="313"/>
      <c r="O216" s="313"/>
      <c r="P216" s="313"/>
      <c r="Q216" s="313"/>
      <c r="R216" s="313"/>
      <c r="S216" s="313"/>
      <c r="T216" s="313"/>
      <c r="U216" s="313"/>
      <c r="V216" s="313"/>
      <c r="W216" s="313"/>
      <c r="X216" s="313"/>
      <c r="Y216" s="313"/>
      <c r="Z216" s="313"/>
      <c r="AA216" s="313"/>
      <c r="AB216" s="313"/>
      <c r="AC216" s="313"/>
      <c r="AD216" s="313"/>
      <c r="AE216" s="313"/>
      <c r="AF216" s="313"/>
      <c r="AG216" s="313"/>
      <c r="AH216" s="313"/>
      <c r="AJ216" s="90"/>
    </row>
    <row r="217" spans="2:36" ht="15" customHeight="1">
      <c r="B217" s="89"/>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J217" s="90"/>
    </row>
    <row r="218" spans="2:36" ht="30" customHeight="1">
      <c r="B218" s="89"/>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J218" s="90"/>
    </row>
    <row r="219" spans="2:36" ht="30" customHeight="1">
      <c r="B219" s="89"/>
      <c r="C219" s="2" t="s">
        <v>371</v>
      </c>
      <c r="AJ219" s="90"/>
    </row>
    <row r="220" spans="2:36" ht="30" customHeight="1">
      <c r="B220" s="89"/>
      <c r="D220" s="304"/>
      <c r="E220" s="304"/>
      <c r="F220" s="304"/>
      <c r="G220" s="304"/>
      <c r="H220" s="304"/>
      <c r="I220" s="304"/>
      <c r="J220" s="304"/>
      <c r="K220" s="304"/>
      <c r="L220" s="304"/>
      <c r="M220" s="304"/>
      <c r="N220" s="304"/>
      <c r="O220" s="304"/>
      <c r="P220" s="304"/>
      <c r="Q220" s="304"/>
      <c r="R220" s="304"/>
      <c r="S220" s="304"/>
      <c r="T220" s="304"/>
      <c r="U220" s="304"/>
      <c r="V220" s="304"/>
      <c r="W220" s="304"/>
      <c r="X220" s="304"/>
      <c r="Y220" s="304"/>
      <c r="Z220" s="304"/>
      <c r="AA220" s="304"/>
      <c r="AB220" s="304"/>
      <c r="AC220" s="304"/>
      <c r="AD220" s="304"/>
      <c r="AE220" s="304"/>
      <c r="AF220" s="304"/>
      <c r="AG220" s="304"/>
      <c r="AH220" s="304"/>
      <c r="AJ220" s="90"/>
    </row>
    <row r="221" spans="2:36" ht="15" customHeight="1">
      <c r="B221" s="89"/>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c r="AA221" s="18"/>
      <c r="AB221" s="18"/>
      <c r="AC221" s="18"/>
      <c r="AD221" s="18"/>
      <c r="AE221" s="18"/>
      <c r="AF221" s="18"/>
      <c r="AG221" s="18"/>
      <c r="AH221" s="18"/>
      <c r="AJ221" s="90"/>
    </row>
    <row r="222" spans="2:36" ht="30" customHeight="1">
      <c r="B222" s="89"/>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c r="AB222" s="16"/>
      <c r="AC222" s="16"/>
      <c r="AD222" s="16"/>
      <c r="AE222" s="16"/>
      <c r="AF222" s="16"/>
      <c r="AG222" s="16"/>
      <c r="AH222" s="16"/>
      <c r="AJ222" s="90"/>
    </row>
    <row r="223" spans="2:36" ht="30" customHeight="1">
      <c r="B223" s="89"/>
      <c r="AJ223" s="90"/>
    </row>
    <row r="224" spans="2:36" ht="30" customHeight="1">
      <c r="B224" s="89"/>
      <c r="AJ224" s="90"/>
    </row>
    <row r="225" spans="1:39" ht="30" customHeight="1">
      <c r="B225" s="89"/>
      <c r="AJ225" s="90"/>
    </row>
    <row r="226" spans="1:39" ht="7.5" customHeight="1">
      <c r="B226" s="89"/>
      <c r="AJ226" s="90"/>
    </row>
    <row r="227" spans="1:39" ht="7.5" customHeight="1">
      <c r="B227" s="89"/>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c r="AA227" s="90"/>
      <c r="AB227" s="90"/>
      <c r="AC227" s="90"/>
      <c r="AD227" s="90"/>
      <c r="AE227" s="90"/>
      <c r="AF227" s="90"/>
      <c r="AG227" s="90"/>
      <c r="AH227" s="90"/>
      <c r="AI227" s="90"/>
      <c r="AJ227" s="90"/>
    </row>
    <row r="228" spans="1:39" s="4" customFormat="1" ht="30" customHeight="1">
      <c r="A228" s="51"/>
      <c r="B228" s="89"/>
      <c r="C228" s="2"/>
      <c r="D228" s="2"/>
      <c r="E228" s="2"/>
      <c r="F228" s="2"/>
      <c r="G228" s="2"/>
      <c r="H228" s="2"/>
      <c r="I228" s="2"/>
      <c r="J228" s="2"/>
      <c r="K228" s="2"/>
      <c r="L228" s="2"/>
      <c r="M228" s="2"/>
      <c r="N228" s="2"/>
      <c r="O228" s="2"/>
      <c r="P228" s="2"/>
      <c r="Q228" s="2"/>
      <c r="R228" s="2"/>
      <c r="S228" s="1" t="s">
        <v>40</v>
      </c>
      <c r="T228" s="2"/>
      <c r="U228" s="2"/>
      <c r="V228" s="2"/>
      <c r="W228" s="2"/>
      <c r="X228" s="2"/>
      <c r="Y228" s="2"/>
      <c r="Z228" s="2"/>
      <c r="AA228" s="2"/>
      <c r="AB228" s="2"/>
      <c r="AC228" s="2"/>
      <c r="AD228" s="2"/>
      <c r="AE228" s="2"/>
      <c r="AF228" s="2"/>
      <c r="AG228" s="2"/>
      <c r="AH228" s="2"/>
      <c r="AI228" s="2"/>
      <c r="AJ228" s="90"/>
      <c r="AK228" s="2"/>
      <c r="AL228" s="2" t="s">
        <v>428</v>
      </c>
      <c r="AM228" s="2"/>
    </row>
    <row r="229" spans="1:39" ht="30" customHeight="1">
      <c r="A229" s="29"/>
      <c r="B229" s="93"/>
      <c r="C229" s="4" t="s">
        <v>126</v>
      </c>
      <c r="D229" s="4"/>
      <c r="E229" s="4"/>
      <c r="F229" s="4"/>
      <c r="G229" s="4"/>
      <c r="H229" s="4"/>
      <c r="I229" s="4"/>
      <c r="J229" s="4"/>
      <c r="K229" s="4"/>
      <c r="L229" s="4"/>
      <c r="M229" s="4"/>
      <c r="N229" s="4"/>
      <c r="O229" s="4"/>
      <c r="P229" s="4"/>
      <c r="Q229" s="4"/>
      <c r="R229" s="4"/>
      <c r="S229" s="4"/>
      <c r="T229" s="4"/>
      <c r="U229" s="4"/>
      <c r="V229" s="4"/>
      <c r="W229" s="4"/>
      <c r="X229" s="4"/>
      <c r="Y229" s="4"/>
      <c r="Z229" s="4"/>
      <c r="AA229" s="4"/>
      <c r="AB229" s="4"/>
      <c r="AC229" s="4"/>
      <c r="AD229" s="4"/>
      <c r="AE229" s="4"/>
      <c r="AF229" s="4"/>
      <c r="AG229" s="4"/>
      <c r="AH229" s="4"/>
      <c r="AI229" s="4"/>
      <c r="AJ229" s="97"/>
      <c r="AK229" s="4"/>
      <c r="AL229" s="4"/>
      <c r="AM229" s="4"/>
    </row>
    <row r="230" spans="1:39" ht="30" customHeight="1">
      <c r="B230" s="89"/>
      <c r="C230" s="673"/>
      <c r="D230" s="674"/>
      <c r="E230" s="674"/>
      <c r="F230" s="674"/>
      <c r="G230" s="675"/>
      <c r="H230" s="664" t="s">
        <v>353</v>
      </c>
      <c r="I230" s="665"/>
      <c r="J230" s="665"/>
      <c r="K230" s="666"/>
      <c r="L230" s="664" t="s">
        <v>354</v>
      </c>
      <c r="M230" s="665"/>
      <c r="N230" s="665"/>
      <c r="O230" s="665"/>
      <c r="P230" s="665"/>
      <c r="Q230" s="666"/>
      <c r="R230" s="664" t="s">
        <v>355</v>
      </c>
      <c r="S230" s="665"/>
      <c r="T230" s="665"/>
      <c r="U230" s="666"/>
      <c r="V230" s="664" t="s">
        <v>356</v>
      </c>
      <c r="W230" s="665"/>
      <c r="X230" s="665"/>
      <c r="Y230" s="666"/>
      <c r="Z230" s="664" t="s">
        <v>357</v>
      </c>
      <c r="AA230" s="665"/>
      <c r="AB230" s="665"/>
      <c r="AC230" s="666"/>
      <c r="AD230" s="664" t="s">
        <v>358</v>
      </c>
      <c r="AE230" s="665"/>
      <c r="AF230" s="665"/>
      <c r="AG230" s="665"/>
      <c r="AH230" s="666"/>
      <c r="AJ230" s="90"/>
    </row>
    <row r="231" spans="1:39" ht="30" customHeight="1">
      <c r="B231" s="89"/>
      <c r="C231" s="676"/>
      <c r="D231" s="677"/>
      <c r="E231" s="677"/>
      <c r="F231" s="677"/>
      <c r="G231" s="678"/>
      <c r="H231" s="667"/>
      <c r="I231" s="668"/>
      <c r="J231" s="668"/>
      <c r="K231" s="669"/>
      <c r="L231" s="667"/>
      <c r="M231" s="668"/>
      <c r="N231" s="668"/>
      <c r="O231" s="668"/>
      <c r="P231" s="668"/>
      <c r="Q231" s="669"/>
      <c r="R231" s="667"/>
      <c r="S231" s="668"/>
      <c r="T231" s="668"/>
      <c r="U231" s="669"/>
      <c r="V231" s="667"/>
      <c r="W231" s="668"/>
      <c r="X231" s="668"/>
      <c r="Y231" s="669"/>
      <c r="Z231" s="667"/>
      <c r="AA231" s="668"/>
      <c r="AB231" s="668"/>
      <c r="AC231" s="669"/>
      <c r="AD231" s="667"/>
      <c r="AE231" s="668"/>
      <c r="AF231" s="668"/>
      <c r="AG231" s="668"/>
      <c r="AH231" s="669"/>
      <c r="AJ231" s="90"/>
    </row>
    <row r="232" spans="1:39" ht="30" customHeight="1">
      <c r="B232" s="89"/>
      <c r="C232" s="676"/>
      <c r="D232" s="677"/>
      <c r="E232" s="677"/>
      <c r="F232" s="677"/>
      <c r="G232" s="678"/>
      <c r="H232" s="667"/>
      <c r="I232" s="668"/>
      <c r="J232" s="668"/>
      <c r="K232" s="669"/>
      <c r="L232" s="667"/>
      <c r="M232" s="668"/>
      <c r="N232" s="668"/>
      <c r="O232" s="668"/>
      <c r="P232" s="668"/>
      <c r="Q232" s="669"/>
      <c r="R232" s="667"/>
      <c r="S232" s="668"/>
      <c r="T232" s="668"/>
      <c r="U232" s="669"/>
      <c r="V232" s="667"/>
      <c r="W232" s="668"/>
      <c r="X232" s="668"/>
      <c r="Y232" s="669"/>
      <c r="Z232" s="667"/>
      <c r="AA232" s="668"/>
      <c r="AB232" s="668"/>
      <c r="AC232" s="669"/>
      <c r="AD232" s="667"/>
      <c r="AE232" s="668"/>
      <c r="AF232" s="668"/>
      <c r="AG232" s="668"/>
      <c r="AH232" s="669"/>
      <c r="AJ232" s="90"/>
    </row>
    <row r="233" spans="1:39" s="4" customFormat="1" ht="27" customHeight="1">
      <c r="A233" s="51"/>
      <c r="B233" s="89"/>
      <c r="C233" s="679"/>
      <c r="D233" s="680"/>
      <c r="E233" s="680"/>
      <c r="F233" s="680"/>
      <c r="G233" s="681"/>
      <c r="H233" s="670"/>
      <c r="I233" s="671"/>
      <c r="J233" s="671"/>
      <c r="K233" s="672"/>
      <c r="L233" s="670"/>
      <c r="M233" s="671"/>
      <c r="N233" s="671"/>
      <c r="O233" s="671"/>
      <c r="P233" s="671"/>
      <c r="Q233" s="672"/>
      <c r="R233" s="670"/>
      <c r="S233" s="671"/>
      <c r="T233" s="671"/>
      <c r="U233" s="672"/>
      <c r="V233" s="670"/>
      <c r="W233" s="671"/>
      <c r="X233" s="671"/>
      <c r="Y233" s="672"/>
      <c r="Z233" s="670"/>
      <c r="AA233" s="671"/>
      <c r="AB233" s="671"/>
      <c r="AC233" s="672"/>
      <c r="AD233" s="670"/>
      <c r="AE233" s="671"/>
      <c r="AF233" s="671"/>
      <c r="AG233" s="671"/>
      <c r="AH233" s="672"/>
      <c r="AI233" s="2"/>
      <c r="AJ233" s="90"/>
      <c r="AK233" s="2"/>
      <c r="AL233" s="2"/>
      <c r="AM233" s="2"/>
    </row>
    <row r="234" spans="1:39" s="4" customFormat="1" ht="27" customHeight="1">
      <c r="A234" s="29"/>
      <c r="B234" s="93"/>
      <c r="C234" s="655" t="s">
        <v>359</v>
      </c>
      <c r="D234" s="656"/>
      <c r="E234" s="656"/>
      <c r="F234" s="656"/>
      <c r="G234" s="657"/>
      <c r="H234" s="628"/>
      <c r="I234" s="629"/>
      <c r="J234" s="629"/>
      <c r="K234" s="630"/>
      <c r="L234" s="628"/>
      <c r="M234" s="629"/>
      <c r="N234" s="629"/>
      <c r="O234" s="629"/>
      <c r="P234" s="629"/>
      <c r="Q234" s="630"/>
      <c r="R234" s="628"/>
      <c r="S234" s="629"/>
      <c r="T234" s="629"/>
      <c r="U234" s="630"/>
      <c r="V234" s="628"/>
      <c r="W234" s="629"/>
      <c r="X234" s="629"/>
      <c r="Y234" s="630"/>
      <c r="Z234" s="628"/>
      <c r="AA234" s="629"/>
      <c r="AB234" s="629"/>
      <c r="AC234" s="630"/>
      <c r="AD234" s="628"/>
      <c r="AE234" s="629"/>
      <c r="AF234" s="629"/>
      <c r="AG234" s="629"/>
      <c r="AH234" s="630"/>
      <c r="AJ234" s="97"/>
    </row>
    <row r="235" spans="1:39" s="4" customFormat="1" ht="27" customHeight="1">
      <c r="A235" s="29"/>
      <c r="B235" s="93"/>
      <c r="C235" s="658"/>
      <c r="D235" s="659"/>
      <c r="E235" s="659"/>
      <c r="F235" s="659"/>
      <c r="G235" s="660"/>
      <c r="H235" s="631"/>
      <c r="I235" s="632"/>
      <c r="J235" s="632"/>
      <c r="K235" s="633"/>
      <c r="L235" s="631"/>
      <c r="M235" s="632"/>
      <c r="N235" s="632"/>
      <c r="O235" s="632"/>
      <c r="P235" s="632"/>
      <c r="Q235" s="633"/>
      <c r="R235" s="631"/>
      <c r="S235" s="632"/>
      <c r="T235" s="632"/>
      <c r="U235" s="633"/>
      <c r="V235" s="631"/>
      <c r="W235" s="632"/>
      <c r="X235" s="632"/>
      <c r="Y235" s="633"/>
      <c r="Z235" s="631"/>
      <c r="AA235" s="632"/>
      <c r="AB235" s="632"/>
      <c r="AC235" s="633"/>
      <c r="AD235" s="631"/>
      <c r="AE235" s="632"/>
      <c r="AF235" s="632"/>
      <c r="AG235" s="632"/>
      <c r="AH235" s="633"/>
      <c r="AJ235" s="97"/>
    </row>
    <row r="236" spans="1:39" s="4" customFormat="1" ht="27" customHeight="1">
      <c r="A236" s="29"/>
      <c r="B236" s="93"/>
      <c r="C236" s="658"/>
      <c r="D236" s="659"/>
      <c r="E236" s="659"/>
      <c r="F236" s="659"/>
      <c r="G236" s="660"/>
      <c r="H236" s="631"/>
      <c r="I236" s="632"/>
      <c r="J236" s="632"/>
      <c r="K236" s="633"/>
      <c r="L236" s="631"/>
      <c r="M236" s="632"/>
      <c r="N236" s="632"/>
      <c r="O236" s="632"/>
      <c r="P236" s="632"/>
      <c r="Q236" s="633"/>
      <c r="R236" s="631"/>
      <c r="S236" s="632"/>
      <c r="T236" s="632"/>
      <c r="U236" s="633"/>
      <c r="V236" s="631"/>
      <c r="W236" s="632"/>
      <c r="X236" s="632"/>
      <c r="Y236" s="633"/>
      <c r="Z236" s="631"/>
      <c r="AA236" s="632"/>
      <c r="AB236" s="632"/>
      <c r="AC236" s="633"/>
      <c r="AD236" s="631"/>
      <c r="AE236" s="632"/>
      <c r="AF236" s="632"/>
      <c r="AG236" s="632"/>
      <c r="AH236" s="633"/>
      <c r="AJ236" s="97"/>
    </row>
    <row r="237" spans="1:39" s="4" customFormat="1" ht="30" customHeight="1">
      <c r="A237" s="29"/>
      <c r="B237" s="93"/>
      <c r="C237" s="661"/>
      <c r="D237" s="662"/>
      <c r="E237" s="662"/>
      <c r="F237" s="662"/>
      <c r="G237" s="663"/>
      <c r="H237" s="634"/>
      <c r="I237" s="635"/>
      <c r="J237" s="635"/>
      <c r="K237" s="636"/>
      <c r="L237" s="634"/>
      <c r="M237" s="635"/>
      <c r="N237" s="635"/>
      <c r="O237" s="635"/>
      <c r="P237" s="635"/>
      <c r="Q237" s="636"/>
      <c r="R237" s="634"/>
      <c r="S237" s="635"/>
      <c r="T237" s="635"/>
      <c r="U237" s="636"/>
      <c r="V237" s="634"/>
      <c r="W237" s="635"/>
      <c r="X237" s="635"/>
      <c r="Y237" s="636"/>
      <c r="Z237" s="634"/>
      <c r="AA237" s="635"/>
      <c r="AB237" s="635"/>
      <c r="AC237" s="636"/>
      <c r="AD237" s="634"/>
      <c r="AE237" s="635"/>
      <c r="AF237" s="635"/>
      <c r="AG237" s="635"/>
      <c r="AH237" s="636"/>
      <c r="AJ237" s="97"/>
    </row>
    <row r="238" spans="1:39" s="4" customFormat="1" ht="30" customHeight="1">
      <c r="A238" s="29"/>
      <c r="B238" s="93"/>
      <c r="C238" s="646" t="s">
        <v>360</v>
      </c>
      <c r="D238" s="647"/>
      <c r="E238" s="647"/>
      <c r="F238" s="647"/>
      <c r="G238" s="648"/>
      <c r="H238" s="628"/>
      <c r="I238" s="629"/>
      <c r="J238" s="629"/>
      <c r="K238" s="630"/>
      <c r="L238" s="628"/>
      <c r="M238" s="629"/>
      <c r="N238" s="629"/>
      <c r="O238" s="629"/>
      <c r="P238" s="629"/>
      <c r="Q238" s="630"/>
      <c r="R238" s="628"/>
      <c r="S238" s="629"/>
      <c r="T238" s="629"/>
      <c r="U238" s="630"/>
      <c r="V238" s="628"/>
      <c r="W238" s="629"/>
      <c r="X238" s="629"/>
      <c r="Y238" s="630"/>
      <c r="Z238" s="628"/>
      <c r="AA238" s="629"/>
      <c r="AB238" s="629"/>
      <c r="AC238" s="630"/>
      <c r="AD238" s="628"/>
      <c r="AE238" s="629"/>
      <c r="AF238" s="629"/>
      <c r="AG238" s="629"/>
      <c r="AH238" s="630"/>
      <c r="AJ238" s="97"/>
    </row>
    <row r="239" spans="1:39" s="4" customFormat="1" ht="30" customHeight="1">
      <c r="A239" s="29"/>
      <c r="B239" s="93"/>
      <c r="C239" s="649"/>
      <c r="D239" s="650"/>
      <c r="E239" s="650"/>
      <c r="F239" s="650"/>
      <c r="G239" s="651"/>
      <c r="H239" s="631"/>
      <c r="I239" s="632"/>
      <c r="J239" s="632"/>
      <c r="K239" s="633"/>
      <c r="L239" s="631"/>
      <c r="M239" s="632"/>
      <c r="N239" s="632"/>
      <c r="O239" s="632"/>
      <c r="P239" s="632"/>
      <c r="Q239" s="633"/>
      <c r="R239" s="631"/>
      <c r="S239" s="632"/>
      <c r="T239" s="632"/>
      <c r="U239" s="633"/>
      <c r="V239" s="631"/>
      <c r="W239" s="632"/>
      <c r="X239" s="632"/>
      <c r="Y239" s="633"/>
      <c r="Z239" s="631"/>
      <c r="AA239" s="632"/>
      <c r="AB239" s="632"/>
      <c r="AC239" s="633"/>
      <c r="AD239" s="631"/>
      <c r="AE239" s="632"/>
      <c r="AF239" s="632"/>
      <c r="AG239" s="632"/>
      <c r="AH239" s="633"/>
      <c r="AJ239" s="97"/>
    </row>
    <row r="240" spans="1:39" s="4" customFormat="1" ht="30" customHeight="1">
      <c r="A240" s="29"/>
      <c r="B240" s="93"/>
      <c r="C240" s="649"/>
      <c r="D240" s="650"/>
      <c r="E240" s="650"/>
      <c r="F240" s="650"/>
      <c r="G240" s="651"/>
      <c r="H240" s="631"/>
      <c r="I240" s="632"/>
      <c r="J240" s="632"/>
      <c r="K240" s="633"/>
      <c r="L240" s="631"/>
      <c r="M240" s="632"/>
      <c r="N240" s="632"/>
      <c r="O240" s="632"/>
      <c r="P240" s="632"/>
      <c r="Q240" s="633"/>
      <c r="R240" s="631"/>
      <c r="S240" s="632"/>
      <c r="T240" s="632"/>
      <c r="U240" s="633"/>
      <c r="V240" s="631"/>
      <c r="W240" s="632"/>
      <c r="X240" s="632"/>
      <c r="Y240" s="633"/>
      <c r="Z240" s="631"/>
      <c r="AA240" s="632"/>
      <c r="AB240" s="632"/>
      <c r="AC240" s="633"/>
      <c r="AD240" s="631"/>
      <c r="AE240" s="632"/>
      <c r="AF240" s="632"/>
      <c r="AG240" s="632"/>
      <c r="AH240" s="633"/>
      <c r="AJ240" s="97"/>
    </row>
    <row r="241" spans="1:36" s="4" customFormat="1" ht="30" customHeight="1">
      <c r="A241" s="29"/>
      <c r="B241" s="93"/>
      <c r="C241" s="649"/>
      <c r="D241" s="650"/>
      <c r="E241" s="650"/>
      <c r="F241" s="650"/>
      <c r="G241" s="651"/>
      <c r="H241" s="631"/>
      <c r="I241" s="632"/>
      <c r="J241" s="632"/>
      <c r="K241" s="633"/>
      <c r="L241" s="631"/>
      <c r="M241" s="632"/>
      <c r="N241" s="632"/>
      <c r="O241" s="632"/>
      <c r="P241" s="632"/>
      <c r="Q241" s="633"/>
      <c r="R241" s="631"/>
      <c r="S241" s="632"/>
      <c r="T241" s="632"/>
      <c r="U241" s="633"/>
      <c r="V241" s="631"/>
      <c r="W241" s="632"/>
      <c r="X241" s="632"/>
      <c r="Y241" s="633"/>
      <c r="Z241" s="631"/>
      <c r="AA241" s="632"/>
      <c r="AB241" s="632"/>
      <c r="AC241" s="633"/>
      <c r="AD241" s="631"/>
      <c r="AE241" s="632"/>
      <c r="AF241" s="632"/>
      <c r="AG241" s="632"/>
      <c r="AH241" s="633"/>
      <c r="AJ241" s="97"/>
    </row>
    <row r="242" spans="1:36" s="4" customFormat="1" ht="30" customHeight="1">
      <c r="A242" s="29"/>
      <c r="B242" s="93"/>
      <c r="C242" s="649"/>
      <c r="D242" s="650"/>
      <c r="E242" s="650"/>
      <c r="F242" s="650"/>
      <c r="G242" s="651"/>
      <c r="H242" s="631"/>
      <c r="I242" s="632"/>
      <c r="J242" s="632"/>
      <c r="K242" s="633"/>
      <c r="L242" s="631"/>
      <c r="M242" s="632"/>
      <c r="N242" s="632"/>
      <c r="O242" s="632"/>
      <c r="P242" s="632"/>
      <c r="Q242" s="633"/>
      <c r="R242" s="631"/>
      <c r="S242" s="632"/>
      <c r="T242" s="632"/>
      <c r="U242" s="633"/>
      <c r="V242" s="631"/>
      <c r="W242" s="632"/>
      <c r="X242" s="632"/>
      <c r="Y242" s="633"/>
      <c r="Z242" s="631"/>
      <c r="AA242" s="632"/>
      <c r="AB242" s="632"/>
      <c r="AC242" s="633"/>
      <c r="AD242" s="631"/>
      <c r="AE242" s="632"/>
      <c r="AF242" s="632"/>
      <c r="AG242" s="632"/>
      <c r="AH242" s="633"/>
      <c r="AJ242" s="97"/>
    </row>
    <row r="243" spans="1:36" s="4" customFormat="1" ht="30" customHeight="1">
      <c r="A243" s="29"/>
      <c r="B243" s="93"/>
      <c r="C243" s="649"/>
      <c r="D243" s="650"/>
      <c r="E243" s="650"/>
      <c r="F243" s="650"/>
      <c r="G243" s="651"/>
      <c r="H243" s="631"/>
      <c r="I243" s="632"/>
      <c r="J243" s="632"/>
      <c r="K243" s="633"/>
      <c r="L243" s="631"/>
      <c r="M243" s="632"/>
      <c r="N243" s="632"/>
      <c r="O243" s="632"/>
      <c r="P243" s="632"/>
      <c r="Q243" s="633"/>
      <c r="R243" s="631"/>
      <c r="S243" s="632"/>
      <c r="T243" s="632"/>
      <c r="U243" s="633"/>
      <c r="V243" s="631"/>
      <c r="W243" s="632"/>
      <c r="X243" s="632"/>
      <c r="Y243" s="633"/>
      <c r="Z243" s="631"/>
      <c r="AA243" s="632"/>
      <c r="AB243" s="632"/>
      <c r="AC243" s="633"/>
      <c r="AD243" s="631"/>
      <c r="AE243" s="632"/>
      <c r="AF243" s="632"/>
      <c r="AG243" s="632"/>
      <c r="AH243" s="633"/>
      <c r="AJ243" s="97"/>
    </row>
    <row r="244" spans="1:36" s="4" customFormat="1" ht="30" customHeight="1">
      <c r="A244" s="29"/>
      <c r="B244" s="93"/>
      <c r="C244" s="652"/>
      <c r="D244" s="653"/>
      <c r="E244" s="653"/>
      <c r="F244" s="653"/>
      <c r="G244" s="654"/>
      <c r="H244" s="634"/>
      <c r="I244" s="635"/>
      <c r="J244" s="635"/>
      <c r="K244" s="636"/>
      <c r="L244" s="634"/>
      <c r="M244" s="635"/>
      <c r="N244" s="635"/>
      <c r="O244" s="635"/>
      <c r="P244" s="635"/>
      <c r="Q244" s="636"/>
      <c r="R244" s="634"/>
      <c r="S244" s="635"/>
      <c r="T244" s="635"/>
      <c r="U244" s="636"/>
      <c r="V244" s="634"/>
      <c r="W244" s="635"/>
      <c r="X244" s="635"/>
      <c r="Y244" s="636"/>
      <c r="Z244" s="634"/>
      <c r="AA244" s="635"/>
      <c r="AB244" s="635"/>
      <c r="AC244" s="636"/>
      <c r="AD244" s="634"/>
      <c r="AE244" s="635"/>
      <c r="AF244" s="635"/>
      <c r="AG244" s="635"/>
      <c r="AH244" s="636"/>
      <c r="AJ244" s="97"/>
    </row>
    <row r="245" spans="1:36" s="4" customFormat="1" ht="30" customHeight="1">
      <c r="A245" s="29"/>
      <c r="B245" s="93"/>
      <c r="C245" s="646" t="s">
        <v>361</v>
      </c>
      <c r="D245" s="647"/>
      <c r="E245" s="647"/>
      <c r="F245" s="647"/>
      <c r="G245" s="648"/>
      <c r="H245" s="628"/>
      <c r="I245" s="629"/>
      <c r="J245" s="629"/>
      <c r="K245" s="630"/>
      <c r="L245" s="628"/>
      <c r="M245" s="629"/>
      <c r="N245" s="629"/>
      <c r="O245" s="629"/>
      <c r="P245" s="629"/>
      <c r="Q245" s="630"/>
      <c r="R245" s="628"/>
      <c r="S245" s="629"/>
      <c r="T245" s="629"/>
      <c r="U245" s="630"/>
      <c r="V245" s="628"/>
      <c r="W245" s="629"/>
      <c r="X245" s="629"/>
      <c r="Y245" s="630"/>
      <c r="Z245" s="628"/>
      <c r="AA245" s="629"/>
      <c r="AB245" s="629"/>
      <c r="AC245" s="630"/>
      <c r="AD245" s="628"/>
      <c r="AE245" s="629"/>
      <c r="AF245" s="629"/>
      <c r="AG245" s="629"/>
      <c r="AH245" s="630"/>
      <c r="AJ245" s="97"/>
    </row>
    <row r="246" spans="1:36" s="4" customFormat="1" ht="30" customHeight="1">
      <c r="A246" s="29"/>
      <c r="B246" s="93"/>
      <c r="C246" s="649"/>
      <c r="D246" s="650"/>
      <c r="E246" s="650"/>
      <c r="F246" s="650"/>
      <c r="G246" s="651"/>
      <c r="H246" s="631"/>
      <c r="I246" s="632"/>
      <c r="J246" s="632"/>
      <c r="K246" s="633"/>
      <c r="L246" s="631"/>
      <c r="M246" s="632"/>
      <c r="N246" s="632"/>
      <c r="O246" s="632"/>
      <c r="P246" s="632"/>
      <c r="Q246" s="633"/>
      <c r="R246" s="631"/>
      <c r="S246" s="632"/>
      <c r="T246" s="632"/>
      <c r="U246" s="633"/>
      <c r="V246" s="631"/>
      <c r="W246" s="632"/>
      <c r="X246" s="632"/>
      <c r="Y246" s="633"/>
      <c r="Z246" s="631"/>
      <c r="AA246" s="632"/>
      <c r="AB246" s="632"/>
      <c r="AC246" s="633"/>
      <c r="AD246" s="631"/>
      <c r="AE246" s="632"/>
      <c r="AF246" s="632"/>
      <c r="AG246" s="632"/>
      <c r="AH246" s="633"/>
      <c r="AJ246" s="97"/>
    </row>
    <row r="247" spans="1:36" s="4" customFormat="1" ht="30" customHeight="1">
      <c r="A247" s="29"/>
      <c r="B247" s="93"/>
      <c r="C247" s="649"/>
      <c r="D247" s="650"/>
      <c r="E247" s="650"/>
      <c r="F247" s="650"/>
      <c r="G247" s="651"/>
      <c r="H247" s="631"/>
      <c r="I247" s="632"/>
      <c r="J247" s="632"/>
      <c r="K247" s="633"/>
      <c r="L247" s="631"/>
      <c r="M247" s="632"/>
      <c r="N247" s="632"/>
      <c r="O247" s="632"/>
      <c r="P247" s="632"/>
      <c r="Q247" s="633"/>
      <c r="R247" s="631"/>
      <c r="S247" s="632"/>
      <c r="T247" s="632"/>
      <c r="U247" s="633"/>
      <c r="V247" s="631"/>
      <c r="W247" s="632"/>
      <c r="X247" s="632"/>
      <c r="Y247" s="633"/>
      <c r="Z247" s="631"/>
      <c r="AA247" s="632"/>
      <c r="AB247" s="632"/>
      <c r="AC247" s="633"/>
      <c r="AD247" s="631"/>
      <c r="AE247" s="632"/>
      <c r="AF247" s="632"/>
      <c r="AG247" s="632"/>
      <c r="AH247" s="633"/>
      <c r="AJ247" s="97"/>
    </row>
    <row r="248" spans="1:36" s="4" customFormat="1" ht="30" customHeight="1">
      <c r="A248" s="29"/>
      <c r="B248" s="93"/>
      <c r="C248" s="649"/>
      <c r="D248" s="650"/>
      <c r="E248" s="650"/>
      <c r="F248" s="650"/>
      <c r="G248" s="651"/>
      <c r="H248" s="631"/>
      <c r="I248" s="632"/>
      <c r="J248" s="632"/>
      <c r="K248" s="633"/>
      <c r="L248" s="631"/>
      <c r="M248" s="632"/>
      <c r="N248" s="632"/>
      <c r="O248" s="632"/>
      <c r="P248" s="632"/>
      <c r="Q248" s="633"/>
      <c r="R248" s="631"/>
      <c r="S248" s="632"/>
      <c r="T248" s="632"/>
      <c r="U248" s="633"/>
      <c r="V248" s="631"/>
      <c r="W248" s="632"/>
      <c r="X248" s="632"/>
      <c r="Y248" s="633"/>
      <c r="Z248" s="631"/>
      <c r="AA248" s="632"/>
      <c r="AB248" s="632"/>
      <c r="AC248" s="633"/>
      <c r="AD248" s="631"/>
      <c r="AE248" s="632"/>
      <c r="AF248" s="632"/>
      <c r="AG248" s="632"/>
      <c r="AH248" s="633"/>
      <c r="AJ248" s="97"/>
    </row>
    <row r="249" spans="1:36" s="4" customFormat="1" ht="30" customHeight="1">
      <c r="A249" s="29"/>
      <c r="B249" s="93"/>
      <c r="C249" s="649"/>
      <c r="D249" s="650"/>
      <c r="E249" s="650"/>
      <c r="F249" s="650"/>
      <c r="G249" s="651"/>
      <c r="H249" s="631"/>
      <c r="I249" s="632"/>
      <c r="J249" s="632"/>
      <c r="K249" s="633"/>
      <c r="L249" s="631"/>
      <c r="M249" s="632"/>
      <c r="N249" s="632"/>
      <c r="O249" s="632"/>
      <c r="P249" s="632"/>
      <c r="Q249" s="633"/>
      <c r="R249" s="631"/>
      <c r="S249" s="632"/>
      <c r="T249" s="632"/>
      <c r="U249" s="633"/>
      <c r="V249" s="631"/>
      <c r="W249" s="632"/>
      <c r="X249" s="632"/>
      <c r="Y249" s="633"/>
      <c r="Z249" s="631"/>
      <c r="AA249" s="632"/>
      <c r="AB249" s="632"/>
      <c r="AC249" s="633"/>
      <c r="AD249" s="631"/>
      <c r="AE249" s="632"/>
      <c r="AF249" s="632"/>
      <c r="AG249" s="632"/>
      <c r="AH249" s="633"/>
      <c r="AJ249" s="97"/>
    </row>
    <row r="250" spans="1:36" s="4" customFormat="1" ht="30" customHeight="1">
      <c r="A250" s="29"/>
      <c r="B250" s="93"/>
      <c r="C250" s="652"/>
      <c r="D250" s="653"/>
      <c r="E250" s="653"/>
      <c r="F250" s="653"/>
      <c r="G250" s="654"/>
      <c r="H250" s="634"/>
      <c r="I250" s="635"/>
      <c r="J250" s="635"/>
      <c r="K250" s="636"/>
      <c r="L250" s="634"/>
      <c r="M250" s="635"/>
      <c r="N250" s="635"/>
      <c r="O250" s="635"/>
      <c r="P250" s="635"/>
      <c r="Q250" s="636"/>
      <c r="R250" s="634"/>
      <c r="S250" s="635"/>
      <c r="T250" s="635"/>
      <c r="U250" s="636"/>
      <c r="V250" s="634"/>
      <c r="W250" s="635"/>
      <c r="X250" s="635"/>
      <c r="Y250" s="636"/>
      <c r="Z250" s="634"/>
      <c r="AA250" s="635"/>
      <c r="AB250" s="635"/>
      <c r="AC250" s="636"/>
      <c r="AD250" s="634"/>
      <c r="AE250" s="635"/>
      <c r="AF250" s="635"/>
      <c r="AG250" s="635"/>
      <c r="AH250" s="636"/>
      <c r="AJ250" s="97"/>
    </row>
    <row r="251" spans="1:36" s="4" customFormat="1" ht="30" customHeight="1">
      <c r="A251" s="29"/>
      <c r="B251" s="93"/>
      <c r="C251" s="655" t="s">
        <v>362</v>
      </c>
      <c r="D251" s="656"/>
      <c r="E251" s="656"/>
      <c r="F251" s="656"/>
      <c r="G251" s="657"/>
      <c r="H251" s="628"/>
      <c r="I251" s="629"/>
      <c r="J251" s="629"/>
      <c r="K251" s="630"/>
      <c r="L251" s="628"/>
      <c r="M251" s="629"/>
      <c r="N251" s="629"/>
      <c r="O251" s="629"/>
      <c r="P251" s="629"/>
      <c r="Q251" s="630"/>
      <c r="R251" s="628"/>
      <c r="S251" s="629"/>
      <c r="T251" s="629"/>
      <c r="U251" s="630"/>
      <c r="V251" s="628"/>
      <c r="W251" s="629"/>
      <c r="X251" s="629"/>
      <c r="Y251" s="630"/>
      <c r="Z251" s="628"/>
      <c r="AA251" s="629"/>
      <c r="AB251" s="629"/>
      <c r="AC251" s="630"/>
      <c r="AD251" s="628"/>
      <c r="AE251" s="629"/>
      <c r="AF251" s="629"/>
      <c r="AG251" s="629"/>
      <c r="AH251" s="630"/>
      <c r="AJ251" s="97"/>
    </row>
    <row r="252" spans="1:36" s="4" customFormat="1" ht="30" customHeight="1">
      <c r="A252" s="29"/>
      <c r="B252" s="93"/>
      <c r="C252" s="658"/>
      <c r="D252" s="659"/>
      <c r="E252" s="659"/>
      <c r="F252" s="659"/>
      <c r="G252" s="660"/>
      <c r="H252" s="631"/>
      <c r="I252" s="632"/>
      <c r="J252" s="632"/>
      <c r="K252" s="633"/>
      <c r="L252" s="631"/>
      <c r="M252" s="632"/>
      <c r="N252" s="632"/>
      <c r="O252" s="632"/>
      <c r="P252" s="632"/>
      <c r="Q252" s="633"/>
      <c r="R252" s="631"/>
      <c r="S252" s="632"/>
      <c r="T252" s="632"/>
      <c r="U252" s="633"/>
      <c r="V252" s="631"/>
      <c r="W252" s="632"/>
      <c r="X252" s="632"/>
      <c r="Y252" s="633"/>
      <c r="Z252" s="631"/>
      <c r="AA252" s="632"/>
      <c r="AB252" s="632"/>
      <c r="AC252" s="633"/>
      <c r="AD252" s="631"/>
      <c r="AE252" s="632"/>
      <c r="AF252" s="632"/>
      <c r="AG252" s="632"/>
      <c r="AH252" s="633"/>
      <c r="AJ252" s="97"/>
    </row>
    <row r="253" spans="1:36" s="4" customFormat="1" ht="30" customHeight="1">
      <c r="A253" s="29"/>
      <c r="B253" s="93"/>
      <c r="C253" s="661"/>
      <c r="D253" s="662"/>
      <c r="E253" s="662"/>
      <c r="F253" s="662"/>
      <c r="G253" s="663"/>
      <c r="H253" s="634"/>
      <c r="I253" s="635"/>
      <c r="J253" s="635"/>
      <c r="K253" s="636"/>
      <c r="L253" s="634"/>
      <c r="M253" s="635"/>
      <c r="N253" s="635"/>
      <c r="O253" s="635"/>
      <c r="P253" s="635"/>
      <c r="Q253" s="636"/>
      <c r="R253" s="634"/>
      <c r="S253" s="635"/>
      <c r="T253" s="635"/>
      <c r="U253" s="636"/>
      <c r="V253" s="634"/>
      <c r="W253" s="635"/>
      <c r="X253" s="635"/>
      <c r="Y253" s="636"/>
      <c r="Z253" s="634"/>
      <c r="AA253" s="635"/>
      <c r="AB253" s="635"/>
      <c r="AC253" s="636"/>
      <c r="AD253" s="634"/>
      <c r="AE253" s="635"/>
      <c r="AF253" s="635"/>
      <c r="AG253" s="635"/>
      <c r="AH253" s="636"/>
      <c r="AJ253" s="97"/>
    </row>
    <row r="254" spans="1:36" s="4" customFormat="1" ht="30" customHeight="1">
      <c r="A254" s="29"/>
      <c r="B254" s="93"/>
      <c r="C254" s="655" t="s">
        <v>363</v>
      </c>
      <c r="D254" s="656"/>
      <c r="E254" s="656"/>
      <c r="F254" s="656"/>
      <c r="G254" s="657"/>
      <c r="H254" s="628"/>
      <c r="I254" s="629"/>
      <c r="J254" s="629"/>
      <c r="K254" s="630"/>
      <c r="L254" s="628"/>
      <c r="M254" s="629"/>
      <c r="N254" s="629"/>
      <c r="O254" s="629"/>
      <c r="P254" s="629"/>
      <c r="Q254" s="630"/>
      <c r="R254" s="628"/>
      <c r="S254" s="629"/>
      <c r="T254" s="629"/>
      <c r="U254" s="630"/>
      <c r="V254" s="628"/>
      <c r="W254" s="629"/>
      <c r="X254" s="629"/>
      <c r="Y254" s="630"/>
      <c r="Z254" s="628"/>
      <c r="AA254" s="629"/>
      <c r="AB254" s="629"/>
      <c r="AC254" s="630"/>
      <c r="AD254" s="628"/>
      <c r="AE254" s="629"/>
      <c r="AF254" s="629"/>
      <c r="AG254" s="629"/>
      <c r="AH254" s="630"/>
      <c r="AJ254" s="97"/>
    </row>
    <row r="255" spans="1:36" s="4" customFormat="1" ht="30" customHeight="1">
      <c r="A255" s="29"/>
      <c r="B255" s="93"/>
      <c r="C255" s="658"/>
      <c r="D255" s="659"/>
      <c r="E255" s="659"/>
      <c r="F255" s="659"/>
      <c r="G255" s="660"/>
      <c r="H255" s="631"/>
      <c r="I255" s="632"/>
      <c r="J255" s="632"/>
      <c r="K255" s="633"/>
      <c r="L255" s="631"/>
      <c r="M255" s="632"/>
      <c r="N255" s="632"/>
      <c r="O255" s="632"/>
      <c r="P255" s="632"/>
      <c r="Q255" s="633"/>
      <c r="R255" s="631"/>
      <c r="S255" s="632"/>
      <c r="T255" s="632"/>
      <c r="U255" s="633"/>
      <c r="V255" s="631"/>
      <c r="W255" s="632"/>
      <c r="X255" s="632"/>
      <c r="Y255" s="633"/>
      <c r="Z255" s="631"/>
      <c r="AA255" s="632"/>
      <c r="AB255" s="632"/>
      <c r="AC255" s="633"/>
      <c r="AD255" s="631"/>
      <c r="AE255" s="632"/>
      <c r="AF255" s="632"/>
      <c r="AG255" s="632"/>
      <c r="AH255" s="633"/>
      <c r="AJ255" s="97"/>
    </row>
    <row r="256" spans="1:36" s="4" customFormat="1" ht="30" customHeight="1">
      <c r="A256" s="29"/>
      <c r="B256" s="93"/>
      <c r="C256" s="658"/>
      <c r="D256" s="659"/>
      <c r="E256" s="659"/>
      <c r="F256" s="659"/>
      <c r="G256" s="660"/>
      <c r="H256" s="631"/>
      <c r="I256" s="632"/>
      <c r="J256" s="632"/>
      <c r="K256" s="633"/>
      <c r="L256" s="631"/>
      <c r="M256" s="632"/>
      <c r="N256" s="632"/>
      <c r="O256" s="632"/>
      <c r="P256" s="632"/>
      <c r="Q256" s="633"/>
      <c r="R256" s="631"/>
      <c r="S256" s="632"/>
      <c r="T256" s="632"/>
      <c r="U256" s="633"/>
      <c r="V256" s="631"/>
      <c r="W256" s="632"/>
      <c r="X256" s="632"/>
      <c r="Y256" s="633"/>
      <c r="Z256" s="631"/>
      <c r="AA256" s="632"/>
      <c r="AB256" s="632"/>
      <c r="AC256" s="633"/>
      <c r="AD256" s="631"/>
      <c r="AE256" s="632"/>
      <c r="AF256" s="632"/>
      <c r="AG256" s="632"/>
      <c r="AH256" s="633"/>
      <c r="AJ256" s="97"/>
    </row>
    <row r="257" spans="1:36" s="4" customFormat="1" ht="30" customHeight="1">
      <c r="A257" s="29"/>
      <c r="B257" s="93"/>
      <c r="C257" s="661"/>
      <c r="D257" s="662"/>
      <c r="E257" s="662"/>
      <c r="F257" s="662"/>
      <c r="G257" s="663"/>
      <c r="H257" s="634"/>
      <c r="I257" s="635"/>
      <c r="J257" s="635"/>
      <c r="K257" s="636"/>
      <c r="L257" s="634"/>
      <c r="M257" s="635"/>
      <c r="N257" s="635"/>
      <c r="O257" s="635"/>
      <c r="P257" s="635"/>
      <c r="Q257" s="636"/>
      <c r="R257" s="634"/>
      <c r="S257" s="635"/>
      <c r="T257" s="635"/>
      <c r="U257" s="636"/>
      <c r="V257" s="634"/>
      <c r="W257" s="635"/>
      <c r="X257" s="635"/>
      <c r="Y257" s="636"/>
      <c r="Z257" s="634"/>
      <c r="AA257" s="635"/>
      <c r="AB257" s="635"/>
      <c r="AC257" s="636"/>
      <c r="AD257" s="634"/>
      <c r="AE257" s="635"/>
      <c r="AF257" s="635"/>
      <c r="AG257" s="635"/>
      <c r="AH257" s="636"/>
      <c r="AJ257" s="97"/>
    </row>
    <row r="258" spans="1:36" s="4" customFormat="1" ht="30" customHeight="1">
      <c r="A258" s="43"/>
      <c r="B258" s="93"/>
      <c r="C258" s="637" t="s">
        <v>461</v>
      </c>
      <c r="D258" s="638"/>
      <c r="E258" s="638"/>
      <c r="F258" s="638"/>
      <c r="G258" s="639"/>
      <c r="H258" s="637" t="s">
        <v>494</v>
      </c>
      <c r="I258" s="638"/>
      <c r="J258" s="638"/>
      <c r="K258" s="639"/>
      <c r="L258" s="700"/>
      <c r="M258" s="701"/>
      <c r="N258" s="701"/>
      <c r="O258" s="701"/>
      <c r="P258" s="701"/>
      <c r="Q258" s="702"/>
      <c r="R258" s="700"/>
      <c r="S258" s="701"/>
      <c r="T258" s="701"/>
      <c r="U258" s="702"/>
      <c r="V258" s="700"/>
      <c r="W258" s="701"/>
      <c r="X258" s="701"/>
      <c r="Y258" s="702"/>
      <c r="Z258" s="700"/>
      <c r="AA258" s="701"/>
      <c r="AB258" s="701"/>
      <c r="AC258" s="702"/>
      <c r="AD258" s="700"/>
      <c r="AE258" s="701"/>
      <c r="AF258" s="701"/>
      <c r="AG258" s="701"/>
      <c r="AH258" s="702"/>
      <c r="AJ258" s="97"/>
    </row>
    <row r="259" spans="1:36" s="4" customFormat="1" ht="30" customHeight="1">
      <c r="A259" s="43"/>
      <c r="B259" s="93"/>
      <c r="C259" s="640"/>
      <c r="D259" s="641"/>
      <c r="E259" s="641"/>
      <c r="F259" s="641"/>
      <c r="G259" s="642"/>
      <c r="H259" s="640"/>
      <c r="I259" s="641"/>
      <c r="J259" s="641"/>
      <c r="K259" s="642"/>
      <c r="L259" s="703"/>
      <c r="M259" s="704"/>
      <c r="N259" s="704"/>
      <c r="O259" s="704"/>
      <c r="P259" s="704"/>
      <c r="Q259" s="705"/>
      <c r="R259" s="703"/>
      <c r="S259" s="704"/>
      <c r="T259" s="704"/>
      <c r="U259" s="705"/>
      <c r="V259" s="703"/>
      <c r="W259" s="704"/>
      <c r="X259" s="704"/>
      <c r="Y259" s="705"/>
      <c r="Z259" s="703"/>
      <c r="AA259" s="704"/>
      <c r="AB259" s="704"/>
      <c r="AC259" s="705"/>
      <c r="AD259" s="703"/>
      <c r="AE259" s="704"/>
      <c r="AF259" s="704"/>
      <c r="AG259" s="704"/>
      <c r="AH259" s="705"/>
      <c r="AJ259" s="97"/>
    </row>
    <row r="260" spans="1:36" s="4" customFormat="1" ht="30" customHeight="1">
      <c r="A260" s="43"/>
      <c r="B260" s="93"/>
      <c r="C260" s="643"/>
      <c r="D260" s="644"/>
      <c r="E260" s="644"/>
      <c r="F260" s="644"/>
      <c r="G260" s="645"/>
      <c r="H260" s="643"/>
      <c r="I260" s="644"/>
      <c r="J260" s="644"/>
      <c r="K260" s="645"/>
      <c r="L260" s="706"/>
      <c r="M260" s="707"/>
      <c r="N260" s="707"/>
      <c r="O260" s="707"/>
      <c r="P260" s="707"/>
      <c r="Q260" s="708"/>
      <c r="R260" s="706"/>
      <c r="S260" s="707"/>
      <c r="T260" s="707"/>
      <c r="U260" s="708"/>
      <c r="V260" s="706"/>
      <c r="W260" s="707"/>
      <c r="X260" s="707"/>
      <c r="Y260" s="708"/>
      <c r="Z260" s="706"/>
      <c r="AA260" s="707"/>
      <c r="AB260" s="707"/>
      <c r="AC260" s="708"/>
      <c r="AD260" s="706"/>
      <c r="AE260" s="707"/>
      <c r="AF260" s="707"/>
      <c r="AG260" s="707"/>
      <c r="AH260" s="708"/>
      <c r="AJ260" s="97"/>
    </row>
    <row r="261" spans="1:36" s="4" customFormat="1" ht="30" customHeight="1">
      <c r="A261" s="29"/>
      <c r="B261" s="93"/>
      <c r="C261" s="655" t="s">
        <v>364</v>
      </c>
      <c r="D261" s="656"/>
      <c r="E261" s="656"/>
      <c r="F261" s="656"/>
      <c r="G261" s="657"/>
      <c r="H261" s="628"/>
      <c r="I261" s="629"/>
      <c r="J261" s="629"/>
      <c r="K261" s="630"/>
      <c r="L261" s="628"/>
      <c r="M261" s="629"/>
      <c r="N261" s="629"/>
      <c r="O261" s="629"/>
      <c r="P261" s="629"/>
      <c r="Q261" s="630"/>
      <c r="R261" s="628"/>
      <c r="S261" s="629"/>
      <c r="T261" s="629"/>
      <c r="U261" s="630"/>
      <c r="V261" s="628"/>
      <c r="W261" s="629"/>
      <c r="X261" s="629"/>
      <c r="Y261" s="630"/>
      <c r="Z261" s="628"/>
      <c r="AA261" s="629"/>
      <c r="AB261" s="629"/>
      <c r="AC261" s="630"/>
      <c r="AD261" s="628"/>
      <c r="AE261" s="629"/>
      <c r="AF261" s="629"/>
      <c r="AG261" s="629"/>
      <c r="AH261" s="630"/>
      <c r="AJ261" s="97"/>
    </row>
    <row r="262" spans="1:36" s="4" customFormat="1" ht="30" customHeight="1">
      <c r="A262" s="29"/>
      <c r="B262" s="93"/>
      <c r="C262" s="658"/>
      <c r="D262" s="659"/>
      <c r="E262" s="659"/>
      <c r="F262" s="659"/>
      <c r="G262" s="660"/>
      <c r="H262" s="631"/>
      <c r="I262" s="632"/>
      <c r="J262" s="632"/>
      <c r="K262" s="633"/>
      <c r="L262" s="631"/>
      <c r="M262" s="632"/>
      <c r="N262" s="632"/>
      <c r="O262" s="632"/>
      <c r="P262" s="632"/>
      <c r="Q262" s="633"/>
      <c r="R262" s="631"/>
      <c r="S262" s="632"/>
      <c r="T262" s="632"/>
      <c r="U262" s="633"/>
      <c r="V262" s="631"/>
      <c r="W262" s="632"/>
      <c r="X262" s="632"/>
      <c r="Y262" s="633"/>
      <c r="Z262" s="631"/>
      <c r="AA262" s="632"/>
      <c r="AB262" s="632"/>
      <c r="AC262" s="633"/>
      <c r="AD262" s="631"/>
      <c r="AE262" s="632"/>
      <c r="AF262" s="632"/>
      <c r="AG262" s="632"/>
      <c r="AH262" s="633"/>
      <c r="AJ262" s="97"/>
    </row>
    <row r="263" spans="1:36" s="4" customFormat="1" ht="30" customHeight="1">
      <c r="A263" s="29"/>
      <c r="B263" s="93"/>
      <c r="C263" s="658"/>
      <c r="D263" s="659"/>
      <c r="E263" s="659"/>
      <c r="F263" s="659"/>
      <c r="G263" s="660"/>
      <c r="H263" s="631"/>
      <c r="I263" s="632"/>
      <c r="J263" s="632"/>
      <c r="K263" s="633"/>
      <c r="L263" s="631"/>
      <c r="M263" s="632"/>
      <c r="N263" s="632"/>
      <c r="O263" s="632"/>
      <c r="P263" s="632"/>
      <c r="Q263" s="633"/>
      <c r="R263" s="631"/>
      <c r="S263" s="632"/>
      <c r="T263" s="632"/>
      <c r="U263" s="633"/>
      <c r="V263" s="631"/>
      <c r="W263" s="632"/>
      <c r="X263" s="632"/>
      <c r="Y263" s="633"/>
      <c r="Z263" s="631"/>
      <c r="AA263" s="632"/>
      <c r="AB263" s="632"/>
      <c r="AC263" s="633"/>
      <c r="AD263" s="631"/>
      <c r="AE263" s="632"/>
      <c r="AF263" s="632"/>
      <c r="AG263" s="632"/>
      <c r="AH263" s="633"/>
      <c r="AJ263" s="97"/>
    </row>
    <row r="264" spans="1:36" s="4" customFormat="1" ht="30" customHeight="1">
      <c r="A264" s="29"/>
      <c r="B264" s="93"/>
      <c r="C264" s="658"/>
      <c r="D264" s="659"/>
      <c r="E264" s="659"/>
      <c r="F264" s="659"/>
      <c r="G264" s="660"/>
      <c r="H264" s="631"/>
      <c r="I264" s="632"/>
      <c r="J264" s="632"/>
      <c r="K264" s="633"/>
      <c r="L264" s="631"/>
      <c r="M264" s="632"/>
      <c r="N264" s="632"/>
      <c r="O264" s="632"/>
      <c r="P264" s="632"/>
      <c r="Q264" s="633"/>
      <c r="R264" s="631"/>
      <c r="S264" s="632"/>
      <c r="T264" s="632"/>
      <c r="U264" s="633"/>
      <c r="V264" s="631"/>
      <c r="W264" s="632"/>
      <c r="X264" s="632"/>
      <c r="Y264" s="633"/>
      <c r="Z264" s="631"/>
      <c r="AA264" s="632"/>
      <c r="AB264" s="632"/>
      <c r="AC264" s="633"/>
      <c r="AD264" s="631"/>
      <c r="AE264" s="632"/>
      <c r="AF264" s="632"/>
      <c r="AG264" s="632"/>
      <c r="AH264" s="633"/>
      <c r="AJ264" s="97"/>
    </row>
    <row r="265" spans="1:36" s="4" customFormat="1" ht="30" customHeight="1">
      <c r="A265" s="29"/>
      <c r="B265" s="93"/>
      <c r="C265" s="661"/>
      <c r="D265" s="662"/>
      <c r="E265" s="662"/>
      <c r="F265" s="662"/>
      <c r="G265" s="663"/>
      <c r="H265" s="634"/>
      <c r="I265" s="635"/>
      <c r="J265" s="635"/>
      <c r="K265" s="636"/>
      <c r="L265" s="634"/>
      <c r="M265" s="635"/>
      <c r="N265" s="635"/>
      <c r="O265" s="635"/>
      <c r="P265" s="635"/>
      <c r="Q265" s="636"/>
      <c r="R265" s="634"/>
      <c r="S265" s="635"/>
      <c r="T265" s="635"/>
      <c r="U265" s="636"/>
      <c r="V265" s="634"/>
      <c r="W265" s="635"/>
      <c r="X265" s="635"/>
      <c r="Y265" s="636"/>
      <c r="Z265" s="634"/>
      <c r="AA265" s="635"/>
      <c r="AB265" s="635"/>
      <c r="AC265" s="636"/>
      <c r="AD265" s="634"/>
      <c r="AE265" s="635"/>
      <c r="AF265" s="635"/>
      <c r="AG265" s="635"/>
      <c r="AH265" s="636"/>
      <c r="AJ265" s="97"/>
    </row>
    <row r="266" spans="1:36" s="4" customFormat="1" ht="30" customHeight="1">
      <c r="A266" s="29"/>
      <c r="B266" s="93"/>
      <c r="C266" s="655" t="s">
        <v>365</v>
      </c>
      <c r="D266" s="656"/>
      <c r="E266" s="656"/>
      <c r="F266" s="656"/>
      <c r="G266" s="657"/>
      <c r="H266" s="628"/>
      <c r="I266" s="629"/>
      <c r="J266" s="629"/>
      <c r="K266" s="630"/>
      <c r="L266" s="628"/>
      <c r="M266" s="629"/>
      <c r="N266" s="629"/>
      <c r="O266" s="629"/>
      <c r="P266" s="629"/>
      <c r="Q266" s="630"/>
      <c r="R266" s="628"/>
      <c r="S266" s="629"/>
      <c r="T266" s="629"/>
      <c r="U266" s="630"/>
      <c r="V266" s="628"/>
      <c r="W266" s="629"/>
      <c r="X266" s="629"/>
      <c r="Y266" s="630"/>
      <c r="Z266" s="628"/>
      <c r="AA266" s="629"/>
      <c r="AB266" s="629"/>
      <c r="AC266" s="630"/>
      <c r="AD266" s="628"/>
      <c r="AE266" s="629"/>
      <c r="AF266" s="629"/>
      <c r="AG266" s="629"/>
      <c r="AH266" s="630"/>
      <c r="AJ266" s="97"/>
    </row>
    <row r="267" spans="1:36" s="4" customFormat="1" ht="30" customHeight="1">
      <c r="A267" s="29"/>
      <c r="B267" s="93"/>
      <c r="C267" s="658"/>
      <c r="D267" s="659"/>
      <c r="E267" s="659"/>
      <c r="F267" s="659"/>
      <c r="G267" s="660"/>
      <c r="H267" s="631"/>
      <c r="I267" s="632"/>
      <c r="J267" s="632"/>
      <c r="K267" s="633"/>
      <c r="L267" s="631"/>
      <c r="M267" s="632"/>
      <c r="N267" s="632"/>
      <c r="O267" s="632"/>
      <c r="P267" s="632"/>
      <c r="Q267" s="633"/>
      <c r="R267" s="631"/>
      <c r="S267" s="632"/>
      <c r="T267" s="632"/>
      <c r="U267" s="633"/>
      <c r="V267" s="631"/>
      <c r="W267" s="632"/>
      <c r="X267" s="632"/>
      <c r="Y267" s="633"/>
      <c r="Z267" s="631"/>
      <c r="AA267" s="632"/>
      <c r="AB267" s="632"/>
      <c r="AC267" s="633"/>
      <c r="AD267" s="631"/>
      <c r="AE267" s="632"/>
      <c r="AF267" s="632"/>
      <c r="AG267" s="632"/>
      <c r="AH267" s="633"/>
      <c r="AJ267" s="97"/>
    </row>
    <row r="268" spans="1:36" s="4" customFormat="1" ht="30" customHeight="1">
      <c r="A268" s="29"/>
      <c r="B268" s="93"/>
      <c r="C268" s="658"/>
      <c r="D268" s="659"/>
      <c r="E268" s="659"/>
      <c r="F268" s="659"/>
      <c r="G268" s="660"/>
      <c r="H268" s="631"/>
      <c r="I268" s="632"/>
      <c r="J268" s="632"/>
      <c r="K268" s="633"/>
      <c r="L268" s="631"/>
      <c r="M268" s="632"/>
      <c r="N268" s="632"/>
      <c r="O268" s="632"/>
      <c r="P268" s="632"/>
      <c r="Q268" s="633"/>
      <c r="R268" s="631"/>
      <c r="S268" s="632"/>
      <c r="T268" s="632"/>
      <c r="U268" s="633"/>
      <c r="V268" s="631"/>
      <c r="W268" s="632"/>
      <c r="X268" s="632"/>
      <c r="Y268" s="633"/>
      <c r="Z268" s="631"/>
      <c r="AA268" s="632"/>
      <c r="AB268" s="632"/>
      <c r="AC268" s="633"/>
      <c r="AD268" s="631"/>
      <c r="AE268" s="632"/>
      <c r="AF268" s="632"/>
      <c r="AG268" s="632"/>
      <c r="AH268" s="633"/>
      <c r="AJ268" s="97"/>
    </row>
    <row r="269" spans="1:36" s="4" customFormat="1" ht="30" customHeight="1">
      <c r="A269" s="29"/>
      <c r="B269" s="93"/>
      <c r="C269" s="658"/>
      <c r="D269" s="659"/>
      <c r="E269" s="659"/>
      <c r="F269" s="659"/>
      <c r="G269" s="660"/>
      <c r="H269" s="631"/>
      <c r="I269" s="632"/>
      <c r="J269" s="632"/>
      <c r="K269" s="633"/>
      <c r="L269" s="631"/>
      <c r="M269" s="632"/>
      <c r="N269" s="632"/>
      <c r="O269" s="632"/>
      <c r="P269" s="632"/>
      <c r="Q269" s="633"/>
      <c r="R269" s="631"/>
      <c r="S269" s="632"/>
      <c r="T269" s="632"/>
      <c r="U269" s="633"/>
      <c r="V269" s="631"/>
      <c r="W269" s="632"/>
      <c r="X269" s="632"/>
      <c r="Y269" s="633"/>
      <c r="Z269" s="631"/>
      <c r="AA269" s="632"/>
      <c r="AB269" s="632"/>
      <c r="AC269" s="633"/>
      <c r="AD269" s="631"/>
      <c r="AE269" s="632"/>
      <c r="AF269" s="632"/>
      <c r="AG269" s="632"/>
      <c r="AH269" s="633"/>
      <c r="AJ269" s="97"/>
    </row>
    <row r="270" spans="1:36" s="4" customFormat="1" ht="30" customHeight="1">
      <c r="A270" s="29"/>
      <c r="B270" s="93"/>
      <c r="C270" s="661"/>
      <c r="D270" s="662"/>
      <c r="E270" s="662"/>
      <c r="F270" s="662"/>
      <c r="G270" s="663"/>
      <c r="H270" s="634"/>
      <c r="I270" s="635"/>
      <c r="J270" s="635"/>
      <c r="K270" s="636"/>
      <c r="L270" s="634"/>
      <c r="M270" s="635"/>
      <c r="N270" s="635"/>
      <c r="O270" s="635"/>
      <c r="P270" s="635"/>
      <c r="Q270" s="636"/>
      <c r="R270" s="634"/>
      <c r="S270" s="635"/>
      <c r="T270" s="635"/>
      <c r="U270" s="636"/>
      <c r="V270" s="634"/>
      <c r="W270" s="635"/>
      <c r="X270" s="635"/>
      <c r="Y270" s="636"/>
      <c r="Z270" s="634"/>
      <c r="AA270" s="635"/>
      <c r="AB270" s="635"/>
      <c r="AC270" s="636"/>
      <c r="AD270" s="634"/>
      <c r="AE270" s="635"/>
      <c r="AF270" s="635"/>
      <c r="AG270" s="635"/>
      <c r="AH270" s="636"/>
      <c r="AJ270" s="97"/>
    </row>
    <row r="271" spans="1:36" s="4" customFormat="1" ht="30" customHeight="1">
      <c r="A271" s="29"/>
      <c r="B271" s="93"/>
      <c r="C271" s="655" t="s">
        <v>366</v>
      </c>
      <c r="D271" s="656"/>
      <c r="E271" s="656"/>
      <c r="F271" s="656"/>
      <c r="G271" s="657"/>
      <c r="H271" s="628"/>
      <c r="I271" s="629"/>
      <c r="J271" s="629"/>
      <c r="K271" s="630"/>
      <c r="L271" s="628"/>
      <c r="M271" s="629"/>
      <c r="N271" s="629"/>
      <c r="O271" s="629"/>
      <c r="P271" s="629"/>
      <c r="Q271" s="630"/>
      <c r="R271" s="628"/>
      <c r="S271" s="629"/>
      <c r="T271" s="629"/>
      <c r="U271" s="630"/>
      <c r="V271" s="628"/>
      <c r="W271" s="629"/>
      <c r="X271" s="629"/>
      <c r="Y271" s="630"/>
      <c r="Z271" s="628"/>
      <c r="AA271" s="629"/>
      <c r="AB271" s="629"/>
      <c r="AC271" s="630"/>
      <c r="AD271" s="628"/>
      <c r="AE271" s="629"/>
      <c r="AF271" s="629"/>
      <c r="AG271" s="629"/>
      <c r="AH271" s="630"/>
      <c r="AJ271" s="97"/>
    </row>
    <row r="272" spans="1:36" s="4" customFormat="1" ht="30" customHeight="1">
      <c r="A272" s="29"/>
      <c r="B272" s="93"/>
      <c r="C272" s="658"/>
      <c r="D272" s="659"/>
      <c r="E272" s="659"/>
      <c r="F272" s="659"/>
      <c r="G272" s="660"/>
      <c r="H272" s="631"/>
      <c r="I272" s="632"/>
      <c r="J272" s="632"/>
      <c r="K272" s="633"/>
      <c r="L272" s="631"/>
      <c r="M272" s="632"/>
      <c r="N272" s="632"/>
      <c r="O272" s="632"/>
      <c r="P272" s="632"/>
      <c r="Q272" s="633"/>
      <c r="R272" s="631"/>
      <c r="S272" s="632"/>
      <c r="T272" s="632"/>
      <c r="U272" s="633"/>
      <c r="V272" s="631"/>
      <c r="W272" s="632"/>
      <c r="X272" s="632"/>
      <c r="Y272" s="633"/>
      <c r="Z272" s="631"/>
      <c r="AA272" s="632"/>
      <c r="AB272" s="632"/>
      <c r="AC272" s="633"/>
      <c r="AD272" s="631"/>
      <c r="AE272" s="632"/>
      <c r="AF272" s="632"/>
      <c r="AG272" s="632"/>
      <c r="AH272" s="633"/>
      <c r="AJ272" s="97"/>
    </row>
    <row r="273" spans="1:39" s="4" customFormat="1" ht="30" customHeight="1">
      <c r="A273" s="29"/>
      <c r="B273" s="93"/>
      <c r="C273" s="661"/>
      <c r="D273" s="662"/>
      <c r="E273" s="662"/>
      <c r="F273" s="662"/>
      <c r="G273" s="663"/>
      <c r="H273" s="634"/>
      <c r="I273" s="635"/>
      <c r="J273" s="635"/>
      <c r="K273" s="636"/>
      <c r="L273" s="634"/>
      <c r="M273" s="635"/>
      <c r="N273" s="635"/>
      <c r="O273" s="635"/>
      <c r="P273" s="635"/>
      <c r="Q273" s="636"/>
      <c r="R273" s="634"/>
      <c r="S273" s="635"/>
      <c r="T273" s="635"/>
      <c r="U273" s="636"/>
      <c r="V273" s="634"/>
      <c r="W273" s="635"/>
      <c r="X273" s="635"/>
      <c r="Y273" s="636"/>
      <c r="Z273" s="634"/>
      <c r="AA273" s="635"/>
      <c r="AB273" s="635"/>
      <c r="AC273" s="636"/>
      <c r="AD273" s="634"/>
      <c r="AE273" s="635"/>
      <c r="AF273" s="635"/>
      <c r="AG273" s="635"/>
      <c r="AH273" s="636"/>
      <c r="AJ273" s="97"/>
    </row>
    <row r="274" spans="1:39" s="4" customFormat="1" ht="30" customHeight="1">
      <c r="A274" s="29"/>
      <c r="B274" s="93"/>
      <c r="C274" s="655" t="s">
        <v>462</v>
      </c>
      <c r="D274" s="656"/>
      <c r="E274" s="656"/>
      <c r="F274" s="656"/>
      <c r="G274" s="657"/>
      <c r="H274" s="628"/>
      <c r="I274" s="629"/>
      <c r="J274" s="629"/>
      <c r="K274" s="630"/>
      <c r="L274" s="628"/>
      <c r="M274" s="629"/>
      <c r="N274" s="629"/>
      <c r="O274" s="629"/>
      <c r="P274" s="629"/>
      <c r="Q274" s="630"/>
      <c r="R274" s="628"/>
      <c r="S274" s="629"/>
      <c r="T274" s="629"/>
      <c r="U274" s="630"/>
      <c r="V274" s="628"/>
      <c r="W274" s="629"/>
      <c r="X274" s="629"/>
      <c r="Y274" s="630"/>
      <c r="Z274" s="628"/>
      <c r="AA274" s="629"/>
      <c r="AB274" s="629"/>
      <c r="AC274" s="630"/>
      <c r="AD274" s="628"/>
      <c r="AE274" s="629"/>
      <c r="AF274" s="629"/>
      <c r="AG274" s="629"/>
      <c r="AH274" s="630"/>
      <c r="AJ274" s="97"/>
    </row>
    <row r="275" spans="1:39" s="4" customFormat="1" ht="30" customHeight="1">
      <c r="A275" s="29"/>
      <c r="B275" s="93"/>
      <c r="C275" s="658"/>
      <c r="D275" s="659"/>
      <c r="E275" s="659"/>
      <c r="F275" s="659"/>
      <c r="G275" s="660"/>
      <c r="H275" s="631"/>
      <c r="I275" s="632"/>
      <c r="J275" s="632"/>
      <c r="K275" s="633"/>
      <c r="L275" s="631"/>
      <c r="M275" s="632"/>
      <c r="N275" s="632"/>
      <c r="O275" s="632"/>
      <c r="P275" s="632"/>
      <c r="Q275" s="633"/>
      <c r="R275" s="631"/>
      <c r="S275" s="632"/>
      <c r="T275" s="632"/>
      <c r="U275" s="633"/>
      <c r="V275" s="631"/>
      <c r="W275" s="632"/>
      <c r="X275" s="632"/>
      <c r="Y275" s="633"/>
      <c r="Z275" s="631"/>
      <c r="AA275" s="632"/>
      <c r="AB275" s="632"/>
      <c r="AC275" s="633"/>
      <c r="AD275" s="631"/>
      <c r="AE275" s="632"/>
      <c r="AF275" s="632"/>
      <c r="AG275" s="632"/>
      <c r="AH275" s="633"/>
      <c r="AJ275" s="97"/>
    </row>
    <row r="276" spans="1:39" s="4" customFormat="1" ht="30" customHeight="1">
      <c r="A276" s="29"/>
      <c r="B276" s="93"/>
      <c r="C276" s="658"/>
      <c r="D276" s="659"/>
      <c r="E276" s="659"/>
      <c r="F276" s="659"/>
      <c r="G276" s="660"/>
      <c r="H276" s="631"/>
      <c r="I276" s="632"/>
      <c r="J276" s="632"/>
      <c r="K276" s="633"/>
      <c r="L276" s="631"/>
      <c r="M276" s="632"/>
      <c r="N276" s="632"/>
      <c r="O276" s="632"/>
      <c r="P276" s="632"/>
      <c r="Q276" s="633"/>
      <c r="R276" s="631"/>
      <c r="S276" s="632"/>
      <c r="T276" s="632"/>
      <c r="U276" s="633"/>
      <c r="V276" s="631"/>
      <c r="W276" s="632"/>
      <c r="X276" s="632"/>
      <c r="Y276" s="633"/>
      <c r="Z276" s="631"/>
      <c r="AA276" s="632"/>
      <c r="AB276" s="632"/>
      <c r="AC276" s="633"/>
      <c r="AD276" s="631"/>
      <c r="AE276" s="632"/>
      <c r="AF276" s="632"/>
      <c r="AG276" s="632"/>
      <c r="AH276" s="633"/>
      <c r="AJ276" s="97"/>
    </row>
    <row r="277" spans="1:39" s="4" customFormat="1" ht="30" customHeight="1">
      <c r="A277" s="29"/>
      <c r="B277" s="93"/>
      <c r="C277" s="658"/>
      <c r="D277" s="659"/>
      <c r="E277" s="659"/>
      <c r="F277" s="659"/>
      <c r="G277" s="660"/>
      <c r="H277" s="631"/>
      <c r="I277" s="632"/>
      <c r="J277" s="632"/>
      <c r="K277" s="633"/>
      <c r="L277" s="631"/>
      <c r="M277" s="632"/>
      <c r="N277" s="632"/>
      <c r="O277" s="632"/>
      <c r="P277" s="632"/>
      <c r="Q277" s="633"/>
      <c r="R277" s="631"/>
      <c r="S277" s="632"/>
      <c r="T277" s="632"/>
      <c r="U277" s="633"/>
      <c r="V277" s="631"/>
      <c r="W277" s="632"/>
      <c r="X277" s="632"/>
      <c r="Y277" s="633"/>
      <c r="Z277" s="631"/>
      <c r="AA277" s="632"/>
      <c r="AB277" s="632"/>
      <c r="AC277" s="633"/>
      <c r="AD277" s="631"/>
      <c r="AE277" s="632"/>
      <c r="AF277" s="632"/>
      <c r="AG277" s="632"/>
      <c r="AH277" s="633"/>
      <c r="AJ277" s="97"/>
    </row>
    <row r="278" spans="1:39" s="4" customFormat="1" ht="30" customHeight="1">
      <c r="A278" s="29"/>
      <c r="B278" s="93"/>
      <c r="C278" s="658"/>
      <c r="D278" s="659"/>
      <c r="E278" s="659"/>
      <c r="F278" s="659"/>
      <c r="G278" s="660"/>
      <c r="H278" s="631"/>
      <c r="I278" s="632"/>
      <c r="J278" s="632"/>
      <c r="K278" s="633"/>
      <c r="L278" s="631"/>
      <c r="M278" s="632"/>
      <c r="N278" s="632"/>
      <c r="O278" s="632"/>
      <c r="P278" s="632"/>
      <c r="Q278" s="633"/>
      <c r="R278" s="631"/>
      <c r="S278" s="632"/>
      <c r="T278" s="632"/>
      <c r="U278" s="633"/>
      <c r="V278" s="631"/>
      <c r="W278" s="632"/>
      <c r="X278" s="632"/>
      <c r="Y278" s="633"/>
      <c r="Z278" s="631"/>
      <c r="AA278" s="632"/>
      <c r="AB278" s="632"/>
      <c r="AC278" s="633"/>
      <c r="AD278" s="631"/>
      <c r="AE278" s="632"/>
      <c r="AF278" s="632"/>
      <c r="AG278" s="632"/>
      <c r="AH278" s="633"/>
      <c r="AJ278" s="97"/>
    </row>
    <row r="279" spans="1:39" s="4" customFormat="1" ht="30" customHeight="1">
      <c r="A279" s="29"/>
      <c r="B279" s="93"/>
      <c r="C279" s="658"/>
      <c r="D279" s="659"/>
      <c r="E279" s="659"/>
      <c r="F279" s="659"/>
      <c r="G279" s="660"/>
      <c r="H279" s="631"/>
      <c r="I279" s="632"/>
      <c r="J279" s="632"/>
      <c r="K279" s="633"/>
      <c r="L279" s="631"/>
      <c r="M279" s="632"/>
      <c r="N279" s="632"/>
      <c r="O279" s="632"/>
      <c r="P279" s="632"/>
      <c r="Q279" s="633"/>
      <c r="R279" s="631"/>
      <c r="S279" s="632"/>
      <c r="T279" s="632"/>
      <c r="U279" s="633"/>
      <c r="V279" s="631"/>
      <c r="W279" s="632"/>
      <c r="X279" s="632"/>
      <c r="Y279" s="633"/>
      <c r="Z279" s="631"/>
      <c r="AA279" s="632"/>
      <c r="AB279" s="632"/>
      <c r="AC279" s="633"/>
      <c r="AD279" s="631"/>
      <c r="AE279" s="632"/>
      <c r="AF279" s="632"/>
      <c r="AG279" s="632"/>
      <c r="AH279" s="633"/>
      <c r="AJ279" s="97"/>
    </row>
    <row r="280" spans="1:39" s="4" customFormat="1" ht="30" customHeight="1">
      <c r="A280" s="29"/>
      <c r="B280" s="93"/>
      <c r="C280" s="658"/>
      <c r="D280" s="659"/>
      <c r="E280" s="659"/>
      <c r="F280" s="659"/>
      <c r="G280" s="660"/>
      <c r="H280" s="631"/>
      <c r="I280" s="632"/>
      <c r="J280" s="632"/>
      <c r="K280" s="633"/>
      <c r="L280" s="631"/>
      <c r="M280" s="632"/>
      <c r="N280" s="632"/>
      <c r="O280" s="632"/>
      <c r="P280" s="632"/>
      <c r="Q280" s="633"/>
      <c r="R280" s="631"/>
      <c r="S280" s="632"/>
      <c r="T280" s="632"/>
      <c r="U280" s="633"/>
      <c r="V280" s="631"/>
      <c r="W280" s="632"/>
      <c r="X280" s="632"/>
      <c r="Y280" s="633"/>
      <c r="Z280" s="631"/>
      <c r="AA280" s="632"/>
      <c r="AB280" s="632"/>
      <c r="AC280" s="633"/>
      <c r="AD280" s="631"/>
      <c r="AE280" s="632"/>
      <c r="AF280" s="632"/>
      <c r="AG280" s="632"/>
      <c r="AH280" s="633"/>
      <c r="AJ280" s="97"/>
    </row>
    <row r="281" spans="1:39" s="4" customFormat="1" ht="21" customHeight="1">
      <c r="A281" s="29"/>
      <c r="B281" s="93"/>
      <c r="C281" s="661"/>
      <c r="D281" s="662"/>
      <c r="E281" s="662"/>
      <c r="F281" s="662"/>
      <c r="G281" s="663"/>
      <c r="H281" s="634"/>
      <c r="I281" s="635"/>
      <c r="J281" s="635"/>
      <c r="K281" s="636"/>
      <c r="L281" s="634"/>
      <c r="M281" s="635"/>
      <c r="N281" s="635"/>
      <c r="O281" s="635"/>
      <c r="P281" s="635"/>
      <c r="Q281" s="636"/>
      <c r="R281" s="634"/>
      <c r="S281" s="635"/>
      <c r="T281" s="635"/>
      <c r="U281" s="636"/>
      <c r="V281" s="634"/>
      <c r="W281" s="635"/>
      <c r="X281" s="635"/>
      <c r="Y281" s="636"/>
      <c r="Z281" s="634"/>
      <c r="AA281" s="635"/>
      <c r="AB281" s="635"/>
      <c r="AC281" s="636"/>
      <c r="AD281" s="634"/>
      <c r="AE281" s="635"/>
      <c r="AF281" s="635"/>
      <c r="AG281" s="635"/>
      <c r="AH281" s="636"/>
      <c r="AJ281" s="97"/>
    </row>
    <row r="282" spans="1:39" s="4" customFormat="1" ht="21" customHeight="1">
      <c r="A282" s="29"/>
      <c r="B282" s="93"/>
      <c r="C282" s="664" t="s">
        <v>367</v>
      </c>
      <c r="D282" s="665"/>
      <c r="E282" s="665"/>
      <c r="F282" s="665"/>
      <c r="G282" s="666"/>
      <c r="H282" s="691"/>
      <c r="I282" s="692"/>
      <c r="J282" s="692"/>
      <c r="K282" s="692"/>
      <c r="L282" s="692"/>
      <c r="M282" s="692"/>
      <c r="N282" s="692"/>
      <c r="O282" s="692"/>
      <c r="P282" s="692"/>
      <c r="Q282" s="692"/>
      <c r="R282" s="692"/>
      <c r="S282" s="692"/>
      <c r="T282" s="692"/>
      <c r="U282" s="692"/>
      <c r="V282" s="692"/>
      <c r="W282" s="692"/>
      <c r="X282" s="692"/>
      <c r="Y282" s="692"/>
      <c r="Z282" s="692"/>
      <c r="AA282" s="692"/>
      <c r="AB282" s="692"/>
      <c r="AC282" s="692"/>
      <c r="AD282" s="692"/>
      <c r="AE282" s="692"/>
      <c r="AF282" s="692"/>
      <c r="AG282" s="692"/>
      <c r="AH282" s="693"/>
      <c r="AJ282" s="97"/>
    </row>
    <row r="283" spans="1:39" s="4" customFormat="1" ht="21" customHeight="1">
      <c r="A283" s="29"/>
      <c r="B283" s="93"/>
      <c r="C283" s="667"/>
      <c r="D283" s="668"/>
      <c r="E283" s="668"/>
      <c r="F283" s="668"/>
      <c r="G283" s="669"/>
      <c r="H283" s="694"/>
      <c r="I283" s="695"/>
      <c r="J283" s="695"/>
      <c r="K283" s="695"/>
      <c r="L283" s="695"/>
      <c r="M283" s="695"/>
      <c r="N283" s="695"/>
      <c r="O283" s="695"/>
      <c r="P283" s="695"/>
      <c r="Q283" s="695"/>
      <c r="R283" s="695"/>
      <c r="S283" s="695"/>
      <c r="T283" s="695"/>
      <c r="U283" s="695"/>
      <c r="V283" s="695"/>
      <c r="W283" s="695"/>
      <c r="X283" s="695"/>
      <c r="Y283" s="695"/>
      <c r="Z283" s="695"/>
      <c r="AA283" s="695"/>
      <c r="AB283" s="695"/>
      <c r="AC283" s="695"/>
      <c r="AD283" s="695"/>
      <c r="AE283" s="695"/>
      <c r="AF283" s="695"/>
      <c r="AG283" s="695"/>
      <c r="AH283" s="696"/>
      <c r="AJ283" s="97"/>
    </row>
    <row r="284" spans="1:39" s="4" customFormat="1" ht="9" customHeight="1">
      <c r="A284" s="29"/>
      <c r="B284" s="93"/>
      <c r="C284" s="670"/>
      <c r="D284" s="671"/>
      <c r="E284" s="671"/>
      <c r="F284" s="671"/>
      <c r="G284" s="672"/>
      <c r="H284" s="697"/>
      <c r="I284" s="698"/>
      <c r="J284" s="698"/>
      <c r="K284" s="698"/>
      <c r="L284" s="698"/>
      <c r="M284" s="698"/>
      <c r="N284" s="698"/>
      <c r="O284" s="698"/>
      <c r="P284" s="698"/>
      <c r="Q284" s="698"/>
      <c r="R284" s="698"/>
      <c r="S284" s="698"/>
      <c r="T284" s="698"/>
      <c r="U284" s="698"/>
      <c r="V284" s="698"/>
      <c r="W284" s="698"/>
      <c r="X284" s="698"/>
      <c r="Y284" s="698"/>
      <c r="Z284" s="698"/>
      <c r="AA284" s="698"/>
      <c r="AB284" s="698"/>
      <c r="AC284" s="698"/>
      <c r="AD284" s="698"/>
      <c r="AE284" s="698"/>
      <c r="AF284" s="698"/>
      <c r="AG284" s="698"/>
      <c r="AH284" s="699"/>
      <c r="AJ284" s="97"/>
    </row>
    <row r="285" spans="1:39" s="4" customFormat="1" ht="7.5" customHeight="1">
      <c r="A285" s="29"/>
      <c r="B285" s="93"/>
      <c r="AJ285" s="97"/>
    </row>
    <row r="286" spans="1:39" ht="7.5" customHeight="1">
      <c r="A286" s="29"/>
      <c r="B286" s="93"/>
      <c r="C286" s="97"/>
      <c r="D286" s="97"/>
      <c r="E286" s="97"/>
      <c r="F286" s="97"/>
      <c r="G286" s="97"/>
      <c r="H286" s="97"/>
      <c r="I286" s="97"/>
      <c r="J286" s="97"/>
      <c r="K286" s="97"/>
      <c r="L286" s="97"/>
      <c r="M286" s="97"/>
      <c r="N286" s="97"/>
      <c r="O286" s="97"/>
      <c r="P286" s="97"/>
      <c r="Q286" s="97"/>
      <c r="R286" s="97"/>
      <c r="S286" s="97"/>
      <c r="T286" s="97"/>
      <c r="U286" s="97"/>
      <c r="V286" s="97"/>
      <c r="W286" s="97"/>
      <c r="X286" s="97"/>
      <c r="Y286" s="97"/>
      <c r="Z286" s="97"/>
      <c r="AA286" s="97"/>
      <c r="AB286" s="97"/>
      <c r="AC286" s="97"/>
      <c r="AD286" s="97"/>
      <c r="AE286" s="97"/>
      <c r="AF286" s="97"/>
      <c r="AG286" s="97"/>
      <c r="AH286" s="97"/>
      <c r="AI286" s="97"/>
      <c r="AJ286" s="97"/>
      <c r="AK286" s="4"/>
      <c r="AL286" s="4"/>
      <c r="AM286" s="4"/>
    </row>
    <row r="291" spans="3:22" ht="30" customHeight="1">
      <c r="D291" s="37"/>
      <c r="E291" s="37"/>
      <c r="F291" s="37"/>
      <c r="G291" s="37"/>
      <c r="H291" s="37"/>
      <c r="I291" s="37"/>
      <c r="J291" s="37"/>
      <c r="K291" s="37"/>
      <c r="L291" s="37"/>
      <c r="M291" s="37"/>
      <c r="N291" s="37"/>
      <c r="O291" s="37"/>
      <c r="P291" s="37"/>
      <c r="Q291" s="37"/>
      <c r="R291" s="37"/>
      <c r="S291" s="37"/>
      <c r="T291" s="37"/>
      <c r="U291" s="37"/>
      <c r="V291" s="37"/>
    </row>
    <row r="292" spans="3:22" ht="30" customHeight="1">
      <c r="C292" s="38" t="s">
        <v>0</v>
      </c>
      <c r="G292" s="37"/>
      <c r="H292" s="37"/>
      <c r="I292" s="37"/>
      <c r="J292" s="37"/>
      <c r="K292" s="37"/>
      <c r="L292" s="37"/>
      <c r="M292" s="37"/>
      <c r="N292" s="37"/>
      <c r="O292" s="37"/>
      <c r="P292" s="37"/>
      <c r="Q292" s="37"/>
      <c r="R292" s="37"/>
      <c r="S292" s="37"/>
      <c r="T292" s="37"/>
      <c r="U292" s="37"/>
      <c r="V292" s="37"/>
    </row>
    <row r="294" spans="3:22" ht="30" customHeight="1">
      <c r="C294" s="37"/>
      <c r="D294" s="37"/>
      <c r="E294" s="37"/>
      <c r="F294" s="37"/>
      <c r="G294" s="37"/>
      <c r="H294" s="37"/>
      <c r="I294" s="37"/>
      <c r="J294" s="37"/>
      <c r="K294" s="37"/>
      <c r="L294" s="37"/>
      <c r="M294" s="37"/>
      <c r="N294" s="37"/>
      <c r="O294" s="37"/>
      <c r="P294" s="37"/>
      <c r="Q294" s="37"/>
      <c r="R294" s="37"/>
      <c r="S294" s="37"/>
      <c r="T294" s="37"/>
      <c r="U294" s="37"/>
      <c r="V294" s="37"/>
    </row>
    <row r="295" spans="3:22" ht="30" customHeight="1">
      <c r="G295" s="37"/>
      <c r="H295" s="37"/>
      <c r="I295" s="37"/>
      <c r="J295" s="37"/>
      <c r="K295" s="37"/>
      <c r="L295" s="37"/>
      <c r="M295" s="37"/>
      <c r="N295" s="37"/>
      <c r="O295" s="37"/>
      <c r="P295" s="37"/>
      <c r="Q295" s="37"/>
      <c r="R295" s="37"/>
      <c r="S295" s="37"/>
      <c r="T295" s="37"/>
      <c r="U295" s="37"/>
      <c r="V295" s="37"/>
    </row>
  </sheetData>
  <sheetProtection password="CB9D" sheet="1" selectLockedCells="1"/>
  <mergeCells count="263">
    <mergeCell ref="M196:O196"/>
    <mergeCell ref="O207:O208"/>
    <mergeCell ref="Z208:AG208"/>
    <mergeCell ref="AH207:AH208"/>
    <mergeCell ref="S196:T196"/>
    <mergeCell ref="S208:W208"/>
    <mergeCell ref="V196:W196"/>
    <mergeCell ref="P208:R208"/>
    <mergeCell ref="AA205:AF205"/>
    <mergeCell ref="Z206:AG206"/>
    <mergeCell ref="P199:Q199"/>
    <mergeCell ref="V199:W199"/>
    <mergeCell ref="P202:S202"/>
    <mergeCell ref="Q205:V205"/>
    <mergeCell ref="P206:W206"/>
    <mergeCell ref="Z207:AG207"/>
    <mergeCell ref="Y207:Y208"/>
    <mergeCell ref="D207:N208"/>
    <mergeCell ref="X207:X208"/>
    <mergeCell ref="P207:W207"/>
    <mergeCell ref="S199:T199"/>
    <mergeCell ref="L88:AH88"/>
    <mergeCell ref="L70:AH70"/>
    <mergeCell ref="L77:AH77"/>
    <mergeCell ref="L78:AH78"/>
    <mergeCell ref="L79:AH79"/>
    <mergeCell ref="D164:AH164"/>
    <mergeCell ref="L150:AH150"/>
    <mergeCell ref="L86:AH86"/>
    <mergeCell ref="AC87:AG87"/>
    <mergeCell ref="L75:AH75"/>
    <mergeCell ref="L103:AH103"/>
    <mergeCell ref="L89:AH89"/>
    <mergeCell ref="L90:AH90"/>
    <mergeCell ref="L91:AH91"/>
    <mergeCell ref="L92:AH92"/>
    <mergeCell ref="M96:N96"/>
    <mergeCell ref="U96:W96"/>
    <mergeCell ref="AC96:AG96"/>
    <mergeCell ref="X96:Y96"/>
    <mergeCell ref="L93:AH93"/>
    <mergeCell ref="L101:AH101"/>
    <mergeCell ref="L102:AH102"/>
    <mergeCell ref="L99:AH99"/>
    <mergeCell ref="L100:AH100"/>
    <mergeCell ref="T55:U55"/>
    <mergeCell ref="M53:N53"/>
    <mergeCell ref="K55:M55"/>
    <mergeCell ref="N55:O55"/>
    <mergeCell ref="Q55:R55"/>
    <mergeCell ref="M87:N87"/>
    <mergeCell ref="U87:W87"/>
    <mergeCell ref="L67:AH67"/>
    <mergeCell ref="L68:AH68"/>
    <mergeCell ref="O87:S87"/>
    <mergeCell ref="C51:AH51"/>
    <mergeCell ref="L80:AH80"/>
    <mergeCell ref="M85:N85"/>
    <mergeCell ref="U74:W74"/>
    <mergeCell ref="U76:W76"/>
    <mergeCell ref="AC76:AG76"/>
    <mergeCell ref="C43:C44"/>
    <mergeCell ref="F41:F42"/>
    <mergeCell ref="U85:W85"/>
    <mergeCell ref="C45:J46"/>
    <mergeCell ref="AA45:AH46"/>
    <mergeCell ref="L69:AH69"/>
    <mergeCell ref="M74:N74"/>
    <mergeCell ref="M76:N76"/>
    <mergeCell ref="J43:J44"/>
    <mergeCell ref="AA43:AA44"/>
    <mergeCell ref="AC74:AG74"/>
    <mergeCell ref="X74:Y74"/>
    <mergeCell ref="AC85:AG85"/>
    <mergeCell ref="X85:Y85"/>
    <mergeCell ref="L66:AH66"/>
    <mergeCell ref="O76:S76"/>
    <mergeCell ref="O53:P53"/>
    <mergeCell ref="R53:U53"/>
    <mergeCell ref="Z20:AA20"/>
    <mergeCell ref="AC20:AD20"/>
    <mergeCell ref="AG27:AH28"/>
    <mergeCell ref="Q39:U40"/>
    <mergeCell ref="AH43:AH44"/>
    <mergeCell ref="AF20:AG20"/>
    <mergeCell ref="AA39:AH40"/>
    <mergeCell ref="V39:Z40"/>
    <mergeCell ref="O27:AF28"/>
    <mergeCell ref="K39:P40"/>
    <mergeCell ref="AG22:AH23"/>
    <mergeCell ref="I27:N28"/>
    <mergeCell ref="C39:J40"/>
    <mergeCell ref="AF41:AF42"/>
    <mergeCell ref="I22:N23"/>
    <mergeCell ref="O22:AF23"/>
    <mergeCell ref="J41:J42"/>
    <mergeCell ref="AH41:AH42"/>
    <mergeCell ref="H41:H42"/>
    <mergeCell ref="AA41:AB42"/>
    <mergeCell ref="AD41:AD42"/>
    <mergeCell ref="C41:D42"/>
    <mergeCell ref="L97:AH97"/>
    <mergeCell ref="M98:N98"/>
    <mergeCell ref="U98:W98"/>
    <mergeCell ref="AC98:AG98"/>
    <mergeCell ref="L104:AH104"/>
    <mergeCell ref="M112:N112"/>
    <mergeCell ref="U112:W112"/>
    <mergeCell ref="AC112:AG112"/>
    <mergeCell ref="X112:Y112"/>
    <mergeCell ref="O98:S98"/>
    <mergeCell ref="L113:AH113"/>
    <mergeCell ref="N120:AH120"/>
    <mergeCell ref="X123:Y123"/>
    <mergeCell ref="M114:N114"/>
    <mergeCell ref="U114:W114"/>
    <mergeCell ref="AC114:AG114"/>
    <mergeCell ref="L115:AH115"/>
    <mergeCell ref="L116:AH116"/>
    <mergeCell ref="L117:AH117"/>
    <mergeCell ref="O114:S114"/>
    <mergeCell ref="L155:AH155"/>
    <mergeCell ref="Q156:T156"/>
    <mergeCell ref="X156:Y156"/>
    <mergeCell ref="L118:AH118"/>
    <mergeCell ref="N119:AH119"/>
    <mergeCell ref="M123:N123"/>
    <mergeCell ref="U123:W123"/>
    <mergeCell ref="AC123:AG123"/>
    <mergeCell ref="L137:AH137"/>
    <mergeCell ref="L124:AH124"/>
    <mergeCell ref="M125:N125"/>
    <mergeCell ref="U125:W125"/>
    <mergeCell ref="AC125:AG125"/>
    <mergeCell ref="O125:S125"/>
    <mergeCell ref="M190:O190"/>
    <mergeCell ref="M199:O199"/>
    <mergeCell ref="P196:Q196"/>
    <mergeCell ref="L138:P138"/>
    <mergeCell ref="L127:AH127"/>
    <mergeCell ref="L128:AH128"/>
    <mergeCell ref="L129:AH129"/>
    <mergeCell ref="L126:AH126"/>
    <mergeCell ref="N130:AH130"/>
    <mergeCell ref="N131:AH131"/>
    <mergeCell ref="L136:AH136"/>
    <mergeCell ref="L149:AH149"/>
    <mergeCell ref="L140:AH140"/>
    <mergeCell ref="L139:AH139"/>
    <mergeCell ref="L141:AH141"/>
    <mergeCell ref="N142:AH142"/>
    <mergeCell ref="L147:P147"/>
    <mergeCell ref="AA156:AB156"/>
    <mergeCell ref="AD156:AG156"/>
    <mergeCell ref="L145:AH145"/>
    <mergeCell ref="L146:AH146"/>
    <mergeCell ref="L148:AH148"/>
    <mergeCell ref="N151:AH151"/>
    <mergeCell ref="L156:P156"/>
    <mergeCell ref="H234:K237"/>
    <mergeCell ref="L234:Q237"/>
    <mergeCell ref="R234:U237"/>
    <mergeCell ref="V234:Y237"/>
    <mergeCell ref="P214:AH214"/>
    <mergeCell ref="K215:AH215"/>
    <mergeCell ref="Q209:V209"/>
    <mergeCell ref="L157:AH157"/>
    <mergeCell ref="L158:AH158"/>
    <mergeCell ref="AB193:AH193"/>
    <mergeCell ref="K193:AA193"/>
    <mergeCell ref="Y184:AH184"/>
    <mergeCell ref="J177:AH177"/>
    <mergeCell ref="Q187:R187"/>
    <mergeCell ref="AA181:AF181"/>
    <mergeCell ref="T187:W187"/>
    <mergeCell ref="L159:AH159"/>
    <mergeCell ref="L160:AH160"/>
    <mergeCell ref="O187:P187"/>
    <mergeCell ref="P190:Q190"/>
    <mergeCell ref="D165:AH165"/>
    <mergeCell ref="S190:T190"/>
    <mergeCell ref="V190:W190"/>
    <mergeCell ref="J176:AH176"/>
    <mergeCell ref="D220:AH220"/>
    <mergeCell ref="K216:AH216"/>
    <mergeCell ref="Z209:AG209"/>
    <mergeCell ref="P210:Q210"/>
    <mergeCell ref="Z210:AA210"/>
    <mergeCell ref="L230:Q233"/>
    <mergeCell ref="R230:U233"/>
    <mergeCell ref="V230:Y233"/>
    <mergeCell ref="Z230:AC233"/>
    <mergeCell ref="AD230:AH233"/>
    <mergeCell ref="C230:G233"/>
    <mergeCell ref="H230:K233"/>
    <mergeCell ref="AD245:AH250"/>
    <mergeCell ref="L245:Q250"/>
    <mergeCell ref="C234:G237"/>
    <mergeCell ref="Z245:AC250"/>
    <mergeCell ref="V238:Y244"/>
    <mergeCell ref="AD251:AH253"/>
    <mergeCell ref="L251:Q253"/>
    <mergeCell ref="R251:U253"/>
    <mergeCell ref="V245:Y250"/>
    <mergeCell ref="V251:Y253"/>
    <mergeCell ref="H251:K253"/>
    <mergeCell ref="Z251:AC253"/>
    <mergeCell ref="C251:G253"/>
    <mergeCell ref="Z238:AC244"/>
    <mergeCell ref="L238:Q244"/>
    <mergeCell ref="R238:U244"/>
    <mergeCell ref="C238:G244"/>
    <mergeCell ref="AD234:AH237"/>
    <mergeCell ref="AD238:AH244"/>
    <mergeCell ref="H238:K244"/>
    <mergeCell ref="C245:G250"/>
    <mergeCell ref="Z234:AC237"/>
    <mergeCell ref="H245:K250"/>
    <mergeCell ref="R245:U250"/>
    <mergeCell ref="Z258:AC260"/>
    <mergeCell ref="Z261:AC265"/>
    <mergeCell ref="AD258:AH260"/>
    <mergeCell ref="Z254:AC257"/>
    <mergeCell ref="L254:Q257"/>
    <mergeCell ref="R254:U257"/>
    <mergeCell ref="V254:Y257"/>
    <mergeCell ref="L258:Q260"/>
    <mergeCell ref="R258:U260"/>
    <mergeCell ref="AD254:AH257"/>
    <mergeCell ref="H258:K260"/>
    <mergeCell ref="H274:K281"/>
    <mergeCell ref="L274:Q281"/>
    <mergeCell ref="C254:G257"/>
    <mergeCell ref="H254:K257"/>
    <mergeCell ref="V258:Y260"/>
    <mergeCell ref="V266:Y270"/>
    <mergeCell ref="C258:G260"/>
    <mergeCell ref="L261:Q265"/>
    <mergeCell ref="R261:U265"/>
    <mergeCell ref="Z266:AC270"/>
    <mergeCell ref="AD266:AH270"/>
    <mergeCell ref="V261:Y265"/>
    <mergeCell ref="L266:Q270"/>
    <mergeCell ref="R266:U270"/>
    <mergeCell ref="AD261:AH265"/>
    <mergeCell ref="C261:G265"/>
    <mergeCell ref="H261:K265"/>
    <mergeCell ref="C266:G270"/>
    <mergeCell ref="H266:K270"/>
    <mergeCell ref="C282:G284"/>
    <mergeCell ref="H271:K273"/>
    <mergeCell ref="Z274:AC281"/>
    <mergeCell ref="AD274:AH281"/>
    <mergeCell ref="V274:Y281"/>
    <mergeCell ref="AD271:AH273"/>
    <mergeCell ref="H282:AH284"/>
    <mergeCell ref="V271:Y273"/>
    <mergeCell ref="Z271:AC273"/>
    <mergeCell ref="C274:G281"/>
    <mergeCell ref="L271:Q273"/>
    <mergeCell ref="R271:U273"/>
    <mergeCell ref="R274:U281"/>
    <mergeCell ref="C271:G273"/>
  </mergeCells>
  <phoneticPr fontId="4"/>
  <dataValidations count="5">
    <dataValidation type="list" allowBlank="1" showInputMessage="1" showErrorMessage="1" sqref="D3" xr:uid="{82343911-E1AB-47D8-91B9-CE0D2E94FF2F}">
      <formula1>"□,■"</formula1>
    </dataValidation>
    <dataValidation type="whole" allowBlank="1" showInputMessage="1" showErrorMessage="1" sqref="Z20:AA20 N55:O55 P196:Q196 P199:Q199 R210 AB210" xr:uid="{8B06A5E6-963B-4B20-ABBD-651DE73B08A3}">
      <formula1>1</formula1>
      <formula2>99</formula2>
    </dataValidation>
    <dataValidation type="whole" allowBlank="1" showInputMessage="1" showErrorMessage="1" sqref="T210 AD210 S199:T199 S196:T196 Q55:R55 AC20:AD20" xr:uid="{0B73944E-4E56-4ED2-9100-943110A02266}">
      <formula1>1</formula1>
      <formula2>12</formula2>
    </dataValidation>
    <dataValidation type="whole" allowBlank="1" showInputMessage="1" showErrorMessage="1" sqref="AF20:AG20 T55:U55 V196:W196 V199:W199 V210 AF210" xr:uid="{DEE56F4F-EA3D-4C2A-8A55-3EE806B9A095}">
      <formula1>1</formula1>
      <formula2>31</formula2>
    </dataValidation>
    <dataValidation type="list" allowBlank="1" showInputMessage="1" showErrorMessage="1" sqref="AB193:AH193" xr:uid="{02802F5B-391C-44B5-BA5E-082F4CF77606}">
      <formula1>"照田　繁隆,畝本　秀一"</formula1>
    </dataValidation>
  </dataValidations>
  <pageMargins left="0.98425196850393704" right="0.47244094488188981" top="0.47244094488188981" bottom="0.47244094488188981" header="0.51181102362204722" footer="0.27559055118110237"/>
  <pageSetup paperSize="9" scale="51" fitToHeight="0" orientation="portrait" blackAndWhite="1" r:id="rId1"/>
  <headerFooter alignWithMargins="0">
    <oddFooter>&amp;L&amp;12IKJC260401Ver17</oddFooter>
  </headerFooter>
  <rowBreaks count="4" manualBreakCount="4">
    <brk id="60" max="16383" man="1"/>
    <brk id="107" max="16383" man="1"/>
    <brk id="169" max="16383" man="1"/>
    <brk id="226"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FFEA14-3309-4A6B-811A-8BDC288D9222}">
  <sheetPr codeName="Sheet12">
    <pageSetUpPr autoPageBreaks="0" fitToPage="1"/>
  </sheetPr>
  <dimension ref="A1:AJ93"/>
  <sheetViews>
    <sheetView showGridLines="0" showRowColHeaders="0" showOutlineSymbols="0" zoomScaleNormal="100" zoomScaleSheetLayoutView="50" workbookViewId="0">
      <pane ySplit="6" topLeftCell="A7" activePane="bottomLeft" state="frozen"/>
      <selection activeCell="Z21" sqref="Z21:AA21"/>
      <selection pane="bottomLeft" activeCell="D3" sqref="D3"/>
    </sheetView>
  </sheetViews>
  <sheetFormatPr defaultColWidth="5.25" defaultRowHeight="30" customHeight="1"/>
  <cols>
    <col min="1" max="1" width="37.375" style="51"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36" ht="30" customHeight="1">
      <c r="A1" s="23"/>
      <c r="C1" s="34" t="s">
        <v>448</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row>
    <row r="2" spans="1:36" ht="30" customHeight="1">
      <c r="A2" s="23"/>
      <c r="C2" s="34" t="s">
        <v>449</v>
      </c>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row>
    <row r="3" spans="1:36" ht="30" customHeight="1">
      <c r="A3" s="23"/>
      <c r="C3" s="34"/>
      <c r="D3" s="146" t="s">
        <v>33</v>
      </c>
      <c r="E3" s="34" t="s">
        <v>497</v>
      </c>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row>
    <row r="4" spans="1:36" ht="30" customHeight="1">
      <c r="A4" s="102"/>
      <c r="C4" s="34" t="s">
        <v>490</v>
      </c>
      <c r="E4" s="117"/>
      <c r="F4" s="117"/>
      <c r="G4" s="117"/>
      <c r="H4" s="117"/>
      <c r="I4" s="117"/>
      <c r="J4" s="117"/>
      <c r="K4" s="117"/>
      <c r="L4" s="117"/>
      <c r="M4" s="117"/>
    </row>
    <row r="5" spans="1:36" s="1" customFormat="1" ht="7.5" customHeight="1">
      <c r="A5" s="31"/>
      <c r="B5" s="31"/>
    </row>
    <row r="6" spans="1:36" s="1" customFormat="1" ht="7.5" customHeight="1">
      <c r="A6" s="31"/>
      <c r="B6" s="31"/>
    </row>
    <row r="7" spans="1:36" s="4" customFormat="1" ht="7.5" customHeight="1">
      <c r="A7" s="29"/>
      <c r="B7" s="93"/>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row>
    <row r="8" spans="1:36" s="4" customFormat="1" ht="30" customHeight="1">
      <c r="A8" s="147"/>
      <c r="B8" s="138"/>
      <c r="S8" s="1" t="s">
        <v>368</v>
      </c>
      <c r="AJ8" s="97"/>
    </row>
    <row r="9" spans="1:36" ht="30" customHeight="1">
      <c r="A9" s="148"/>
      <c r="B9" s="138"/>
      <c r="C9" s="2" t="s">
        <v>119</v>
      </c>
      <c r="AJ9" s="90"/>
    </row>
    <row r="10" spans="1:36" ht="10.5" customHeight="1">
      <c r="B10" s="89"/>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J10" s="90"/>
    </row>
    <row r="11" spans="1:36" ht="10.5" customHeight="1">
      <c r="B11" s="89"/>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J11" s="90"/>
    </row>
    <row r="12" spans="1:36" ht="30" customHeight="1">
      <c r="A12" s="134"/>
      <c r="B12" s="89"/>
      <c r="C12" s="2" t="s">
        <v>25</v>
      </c>
      <c r="AJ12" s="90"/>
    </row>
    <row r="13" spans="1:36" ht="30" customHeight="1">
      <c r="B13" s="89"/>
      <c r="D13" s="2" t="s">
        <v>5</v>
      </c>
      <c r="L13" s="392" t="str">
        <f>IF($D$3="□",IF(確認別紙!L13="","",確認別紙!L13),IF(計変別紙!AZ13="","",計変別紙!AZ13))</f>
        <v/>
      </c>
      <c r="M13" s="392"/>
      <c r="N13" s="392"/>
      <c r="O13" s="392"/>
      <c r="P13" s="392"/>
      <c r="Q13" s="392"/>
      <c r="R13" s="392"/>
      <c r="S13" s="392"/>
      <c r="T13" s="392"/>
      <c r="U13" s="392"/>
      <c r="V13" s="392"/>
      <c r="W13" s="392"/>
      <c r="X13" s="392"/>
      <c r="Y13" s="392"/>
      <c r="Z13" s="392"/>
      <c r="AA13" s="392"/>
      <c r="AB13" s="392"/>
      <c r="AC13" s="392"/>
      <c r="AD13" s="392"/>
      <c r="AE13" s="392"/>
      <c r="AF13" s="392"/>
      <c r="AG13" s="392"/>
      <c r="AH13" s="392"/>
      <c r="AJ13" s="90"/>
    </row>
    <row r="14" spans="1:36" ht="30" customHeight="1">
      <c r="B14" s="89"/>
      <c r="D14" s="2" t="s">
        <v>6</v>
      </c>
      <c r="L14" s="393" t="str">
        <f>IF($D$3="□",IF(確認別紙!L14="","",確認別紙!L14),IF(計変別紙!AZ14="","",計変別紙!AZ14))</f>
        <v/>
      </c>
      <c r="M14" s="393"/>
      <c r="N14" s="393"/>
      <c r="O14" s="393"/>
      <c r="P14" s="393"/>
      <c r="Q14" s="393"/>
      <c r="R14" s="393"/>
      <c r="S14" s="393"/>
      <c r="T14" s="393"/>
      <c r="U14" s="393"/>
      <c r="V14" s="393"/>
      <c r="W14" s="393"/>
      <c r="X14" s="393"/>
      <c r="Y14" s="393"/>
      <c r="Z14" s="393"/>
      <c r="AA14" s="393"/>
      <c r="AB14" s="393"/>
      <c r="AC14" s="393"/>
      <c r="AD14" s="393"/>
      <c r="AE14" s="393"/>
      <c r="AF14" s="393"/>
      <c r="AG14" s="393"/>
      <c r="AH14" s="393"/>
      <c r="AJ14" s="90"/>
    </row>
    <row r="15" spans="1:36" ht="30" customHeight="1">
      <c r="B15" s="89"/>
      <c r="D15" s="2" t="s">
        <v>482</v>
      </c>
      <c r="L15" s="390" t="str">
        <f>IF($D$3="□",IF(確認別紙!L15="","",確認別紙!L15),IF(計変別紙!AZ15="","",計変別紙!AZ15))</f>
        <v/>
      </c>
      <c r="M15" s="390"/>
      <c r="N15" s="390"/>
      <c r="O15" s="390"/>
      <c r="P15" s="390"/>
      <c r="Q15" s="390"/>
      <c r="R15" s="390"/>
      <c r="S15" s="390"/>
      <c r="T15" s="390"/>
      <c r="U15" s="390"/>
      <c r="V15" s="390"/>
      <c r="W15" s="390"/>
      <c r="X15" s="390"/>
      <c r="Y15" s="390"/>
      <c r="Z15" s="390"/>
      <c r="AA15" s="390"/>
      <c r="AB15" s="390"/>
      <c r="AC15" s="390"/>
      <c r="AD15" s="390"/>
      <c r="AE15" s="390"/>
      <c r="AF15" s="390"/>
      <c r="AG15" s="390"/>
      <c r="AH15" s="390"/>
      <c r="AJ15" s="90"/>
    </row>
    <row r="16" spans="1:36" ht="30" customHeight="1">
      <c r="B16" s="89"/>
      <c r="D16" s="2" t="s">
        <v>7</v>
      </c>
      <c r="L16" s="393" t="str">
        <f>IF($D$3="□",IF(確認別紙!L16="","",確認別紙!L16),IF(計変別紙!AZ16="","",計変別紙!AZ16))</f>
        <v/>
      </c>
      <c r="M16" s="393"/>
      <c r="N16" s="393"/>
      <c r="O16" s="393"/>
      <c r="P16" s="393"/>
      <c r="Q16" s="393"/>
      <c r="R16" s="393"/>
      <c r="S16" s="393"/>
      <c r="T16" s="393"/>
      <c r="U16" s="393"/>
      <c r="V16" s="393"/>
      <c r="W16" s="393"/>
      <c r="X16" s="393"/>
      <c r="Y16" s="393"/>
      <c r="Z16" s="393"/>
      <c r="AA16" s="393"/>
      <c r="AB16" s="393"/>
      <c r="AC16" s="393"/>
      <c r="AD16" s="393"/>
      <c r="AE16" s="393"/>
      <c r="AF16" s="393"/>
      <c r="AG16" s="393"/>
      <c r="AH16" s="393"/>
      <c r="AJ16" s="90"/>
    </row>
    <row r="17" spans="2:36" ht="30" customHeight="1">
      <c r="B17" s="89"/>
      <c r="D17" s="2" t="s">
        <v>8</v>
      </c>
      <c r="L17" s="403" t="str">
        <f>IF($D$3="□",IF(確認別紙!L17="","",確認別紙!L17),IF(計変別紙!AZ17="","",計変別紙!AZ17))</f>
        <v/>
      </c>
      <c r="M17" s="403"/>
      <c r="N17" s="403"/>
      <c r="O17" s="403"/>
      <c r="P17" s="403"/>
      <c r="Q17" s="403"/>
      <c r="R17" s="403"/>
      <c r="S17" s="403"/>
      <c r="T17" s="403"/>
      <c r="U17" s="403"/>
      <c r="V17" s="403"/>
      <c r="W17" s="403"/>
      <c r="X17" s="403"/>
      <c r="Y17" s="403"/>
      <c r="Z17" s="403"/>
      <c r="AA17" s="403"/>
      <c r="AB17" s="403"/>
      <c r="AC17" s="403"/>
      <c r="AD17" s="403"/>
      <c r="AE17" s="403"/>
      <c r="AF17" s="403"/>
      <c r="AG17" s="403"/>
      <c r="AH17" s="403"/>
      <c r="AJ17" s="90"/>
    </row>
    <row r="18" spans="2:36" ht="9" customHeight="1">
      <c r="B18" s="89"/>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J18" s="90"/>
    </row>
    <row r="19" spans="2:36" ht="10.5" customHeight="1">
      <c r="B19" s="89"/>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J19" s="90"/>
    </row>
    <row r="20" spans="2:36" ht="30" customHeight="1">
      <c r="B20" s="89"/>
      <c r="C20" s="2" t="s">
        <v>25</v>
      </c>
      <c r="AJ20" s="90"/>
    </row>
    <row r="21" spans="2:36" ht="30" customHeight="1">
      <c r="B21" s="89"/>
      <c r="D21" s="2" t="s">
        <v>5</v>
      </c>
      <c r="L21" s="392" t="str">
        <f>IF($D$3="□",IF(確認別紙!L21="","",確認別紙!L21),IF(計変別紙!AZ21="","",計変別紙!AZ21))</f>
        <v/>
      </c>
      <c r="M21" s="392"/>
      <c r="N21" s="392"/>
      <c r="O21" s="392"/>
      <c r="P21" s="392"/>
      <c r="Q21" s="392"/>
      <c r="R21" s="392"/>
      <c r="S21" s="392"/>
      <c r="T21" s="392"/>
      <c r="U21" s="392"/>
      <c r="V21" s="392"/>
      <c r="W21" s="392"/>
      <c r="X21" s="392"/>
      <c r="Y21" s="392"/>
      <c r="Z21" s="392"/>
      <c r="AA21" s="392"/>
      <c r="AB21" s="392"/>
      <c r="AC21" s="392"/>
      <c r="AD21" s="392"/>
      <c r="AE21" s="392"/>
      <c r="AF21" s="392"/>
      <c r="AG21" s="392"/>
      <c r="AH21" s="392"/>
      <c r="AJ21" s="90"/>
    </row>
    <row r="22" spans="2:36" ht="30" customHeight="1">
      <c r="B22" s="89"/>
      <c r="D22" s="2" t="s">
        <v>6</v>
      </c>
      <c r="L22" s="393" t="str">
        <f>IF($D$3="□",IF(確認別紙!L22="","",確認別紙!L22),IF(計変別紙!AZ22="","",計変別紙!AZ22))</f>
        <v/>
      </c>
      <c r="M22" s="393"/>
      <c r="N22" s="393"/>
      <c r="O22" s="393"/>
      <c r="P22" s="393"/>
      <c r="Q22" s="393"/>
      <c r="R22" s="393"/>
      <c r="S22" s="393"/>
      <c r="T22" s="393"/>
      <c r="U22" s="393"/>
      <c r="V22" s="393"/>
      <c r="W22" s="393"/>
      <c r="X22" s="393"/>
      <c r="Y22" s="393"/>
      <c r="Z22" s="393"/>
      <c r="AA22" s="393"/>
      <c r="AB22" s="393"/>
      <c r="AC22" s="393"/>
      <c r="AD22" s="393"/>
      <c r="AE22" s="393"/>
      <c r="AF22" s="393"/>
      <c r="AG22" s="393"/>
      <c r="AH22" s="393"/>
      <c r="AJ22" s="90"/>
    </row>
    <row r="23" spans="2:36" ht="30" customHeight="1">
      <c r="B23" s="89"/>
      <c r="D23" s="2" t="s">
        <v>482</v>
      </c>
      <c r="L23" s="390" t="str">
        <f>IF($D$3="□",IF(確認別紙!L23="","",確認別紙!L23),IF(計変別紙!AZ23="","",計変別紙!AZ23))</f>
        <v/>
      </c>
      <c r="M23" s="390"/>
      <c r="N23" s="390"/>
      <c r="O23" s="390"/>
      <c r="P23" s="390"/>
      <c r="Q23" s="390"/>
      <c r="R23" s="390"/>
      <c r="S23" s="390"/>
      <c r="T23" s="390"/>
      <c r="U23" s="390"/>
      <c r="V23" s="390"/>
      <c r="W23" s="390"/>
      <c r="X23" s="390"/>
      <c r="Y23" s="390"/>
      <c r="Z23" s="390"/>
      <c r="AA23" s="390"/>
      <c r="AB23" s="390"/>
      <c r="AC23" s="390"/>
      <c r="AD23" s="390"/>
      <c r="AE23" s="390"/>
      <c r="AF23" s="390"/>
      <c r="AG23" s="390"/>
      <c r="AH23" s="390"/>
      <c r="AJ23" s="90"/>
    </row>
    <row r="24" spans="2:36" ht="30" customHeight="1">
      <c r="B24" s="89"/>
      <c r="D24" s="2" t="s">
        <v>7</v>
      </c>
      <c r="L24" s="393" t="str">
        <f>IF($D$3="□",IF(確認別紙!L24="","",確認別紙!L24),IF(計変別紙!AZ24="","",計変別紙!AZ24))</f>
        <v/>
      </c>
      <c r="M24" s="393"/>
      <c r="N24" s="393"/>
      <c r="O24" s="393"/>
      <c r="P24" s="393"/>
      <c r="Q24" s="393"/>
      <c r="R24" s="393"/>
      <c r="S24" s="393"/>
      <c r="T24" s="393"/>
      <c r="U24" s="393"/>
      <c r="V24" s="393"/>
      <c r="W24" s="393"/>
      <c r="X24" s="393"/>
      <c r="Y24" s="393"/>
      <c r="Z24" s="393"/>
      <c r="AA24" s="393"/>
      <c r="AB24" s="393"/>
      <c r="AC24" s="393"/>
      <c r="AD24" s="393"/>
      <c r="AE24" s="393"/>
      <c r="AF24" s="393"/>
      <c r="AG24" s="393"/>
      <c r="AH24" s="393"/>
      <c r="AJ24" s="90"/>
    </row>
    <row r="25" spans="2:36" ht="30" customHeight="1">
      <c r="B25" s="89"/>
      <c r="D25" s="2" t="s">
        <v>8</v>
      </c>
      <c r="L25" s="403" t="str">
        <f>IF($D$3="□",IF(確認別紙!L25="","",確認別紙!L25),IF(計変別紙!AZ25="","",計変別紙!AZ25))</f>
        <v/>
      </c>
      <c r="M25" s="403"/>
      <c r="N25" s="403"/>
      <c r="O25" s="403"/>
      <c r="P25" s="403"/>
      <c r="Q25" s="403"/>
      <c r="R25" s="403"/>
      <c r="S25" s="403"/>
      <c r="T25" s="403"/>
      <c r="U25" s="403"/>
      <c r="V25" s="403"/>
      <c r="W25" s="403"/>
      <c r="X25" s="403"/>
      <c r="Y25" s="403"/>
      <c r="Z25" s="403"/>
      <c r="AA25" s="403"/>
      <c r="AB25" s="403"/>
      <c r="AC25" s="403"/>
      <c r="AD25" s="403"/>
      <c r="AE25" s="403"/>
      <c r="AF25" s="403"/>
      <c r="AG25" s="403"/>
      <c r="AH25" s="403"/>
      <c r="AJ25" s="90"/>
    </row>
    <row r="26" spans="2:36" ht="9" customHeight="1">
      <c r="B26" s="89"/>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J26" s="90"/>
    </row>
    <row r="27" spans="2:36" ht="10.5" customHeight="1">
      <c r="B27" s="89"/>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J27" s="90"/>
    </row>
    <row r="28" spans="2:36" ht="30" customHeight="1">
      <c r="B28" s="89"/>
      <c r="C28" s="2" t="s">
        <v>25</v>
      </c>
      <c r="AJ28" s="90"/>
    </row>
    <row r="29" spans="2:36" ht="30" customHeight="1">
      <c r="B29" s="89"/>
      <c r="D29" s="2" t="s">
        <v>5</v>
      </c>
      <c r="L29" s="392" t="str">
        <f>IF($D$3="□",IF(確認別紙!L29="","",確認別紙!L29),IF(計変別紙!AZ29="","",計変別紙!AZ29))</f>
        <v/>
      </c>
      <c r="M29" s="392"/>
      <c r="N29" s="392"/>
      <c r="O29" s="392"/>
      <c r="P29" s="392"/>
      <c r="Q29" s="392"/>
      <c r="R29" s="392"/>
      <c r="S29" s="392"/>
      <c r="T29" s="392"/>
      <c r="U29" s="392"/>
      <c r="V29" s="392"/>
      <c r="W29" s="392"/>
      <c r="X29" s="392"/>
      <c r="Y29" s="392"/>
      <c r="Z29" s="392"/>
      <c r="AA29" s="392"/>
      <c r="AB29" s="392"/>
      <c r="AC29" s="392"/>
      <c r="AD29" s="392"/>
      <c r="AE29" s="392"/>
      <c r="AF29" s="392"/>
      <c r="AG29" s="392"/>
      <c r="AH29" s="392"/>
      <c r="AJ29" s="90"/>
    </row>
    <row r="30" spans="2:36" ht="30" customHeight="1">
      <c r="B30" s="89"/>
      <c r="D30" s="2" t="s">
        <v>6</v>
      </c>
      <c r="L30" s="393" t="str">
        <f>IF($D$3="□",IF(確認別紙!L30="","",確認別紙!L30),IF(計変別紙!AZ30="","",計変別紙!AZ30))</f>
        <v/>
      </c>
      <c r="M30" s="393"/>
      <c r="N30" s="393"/>
      <c r="O30" s="393"/>
      <c r="P30" s="393"/>
      <c r="Q30" s="393"/>
      <c r="R30" s="393"/>
      <c r="S30" s="393"/>
      <c r="T30" s="393"/>
      <c r="U30" s="393"/>
      <c r="V30" s="393"/>
      <c r="W30" s="393"/>
      <c r="X30" s="393"/>
      <c r="Y30" s="393"/>
      <c r="Z30" s="393"/>
      <c r="AA30" s="393"/>
      <c r="AB30" s="393"/>
      <c r="AC30" s="393"/>
      <c r="AD30" s="393"/>
      <c r="AE30" s="393"/>
      <c r="AF30" s="393"/>
      <c r="AG30" s="393"/>
      <c r="AH30" s="393"/>
      <c r="AJ30" s="90"/>
    </row>
    <row r="31" spans="2:36" ht="30" customHeight="1">
      <c r="B31" s="89"/>
      <c r="D31" s="2" t="s">
        <v>482</v>
      </c>
      <c r="L31" s="390" t="str">
        <f>IF($D$3="□",IF(確認別紙!L31="","",確認別紙!L31),IF(計変別紙!AZ31="","",計変別紙!AZ31))</f>
        <v/>
      </c>
      <c r="M31" s="390"/>
      <c r="N31" s="390"/>
      <c r="O31" s="390"/>
      <c r="P31" s="390"/>
      <c r="Q31" s="390"/>
      <c r="R31" s="390"/>
      <c r="S31" s="390"/>
      <c r="T31" s="390"/>
      <c r="U31" s="390"/>
      <c r="V31" s="390"/>
      <c r="W31" s="390"/>
      <c r="X31" s="390"/>
      <c r="Y31" s="390"/>
      <c r="Z31" s="390"/>
      <c r="AA31" s="390"/>
      <c r="AB31" s="390"/>
      <c r="AC31" s="390"/>
      <c r="AD31" s="390"/>
      <c r="AE31" s="390"/>
      <c r="AF31" s="390"/>
      <c r="AG31" s="390"/>
      <c r="AH31" s="390"/>
      <c r="AJ31" s="90"/>
    </row>
    <row r="32" spans="2:36" ht="30" customHeight="1">
      <c r="B32" s="89"/>
      <c r="D32" s="2" t="s">
        <v>7</v>
      </c>
      <c r="L32" s="393" t="str">
        <f>IF($D$3="□",IF(確認別紙!L32="","",確認別紙!L32),IF(計変別紙!AZ32="","",計変別紙!AZ32))</f>
        <v/>
      </c>
      <c r="M32" s="393"/>
      <c r="N32" s="393"/>
      <c r="O32" s="393"/>
      <c r="P32" s="393"/>
      <c r="Q32" s="393"/>
      <c r="R32" s="393"/>
      <c r="S32" s="393"/>
      <c r="T32" s="393"/>
      <c r="U32" s="393"/>
      <c r="V32" s="393"/>
      <c r="W32" s="393"/>
      <c r="X32" s="393"/>
      <c r="Y32" s="393"/>
      <c r="Z32" s="393"/>
      <c r="AA32" s="393"/>
      <c r="AB32" s="393"/>
      <c r="AC32" s="393"/>
      <c r="AD32" s="393"/>
      <c r="AE32" s="393"/>
      <c r="AF32" s="393"/>
      <c r="AG32" s="393"/>
      <c r="AH32" s="393"/>
      <c r="AJ32" s="90"/>
    </row>
    <row r="33" spans="2:36" ht="30" customHeight="1">
      <c r="B33" s="89"/>
      <c r="D33" s="2" t="s">
        <v>8</v>
      </c>
      <c r="L33" s="403" t="str">
        <f>IF($D$3="□",IF(確認別紙!L33="","",確認別紙!L33),IF(計変別紙!AZ33="","",計変別紙!AZ33))</f>
        <v/>
      </c>
      <c r="M33" s="403"/>
      <c r="N33" s="403"/>
      <c r="O33" s="403"/>
      <c r="P33" s="403"/>
      <c r="Q33" s="403"/>
      <c r="R33" s="403"/>
      <c r="S33" s="403"/>
      <c r="T33" s="403"/>
      <c r="U33" s="403"/>
      <c r="V33" s="403"/>
      <c r="W33" s="403"/>
      <c r="X33" s="403"/>
      <c r="Y33" s="403"/>
      <c r="Z33" s="403"/>
      <c r="AA33" s="403"/>
      <c r="AB33" s="403"/>
      <c r="AC33" s="403"/>
      <c r="AD33" s="403"/>
      <c r="AE33" s="403"/>
      <c r="AF33" s="403"/>
      <c r="AG33" s="403"/>
      <c r="AH33" s="403"/>
      <c r="AJ33" s="90"/>
    </row>
    <row r="34" spans="2:36" ht="9" customHeight="1">
      <c r="B34" s="89"/>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J34" s="90"/>
    </row>
    <row r="35" spans="2:36" ht="10.5" customHeight="1">
      <c r="B35" s="89"/>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J35" s="90"/>
    </row>
    <row r="36" spans="2:36" ht="30" customHeight="1">
      <c r="B36" s="89"/>
      <c r="C36" s="2" t="s">
        <v>25</v>
      </c>
      <c r="AJ36" s="90"/>
    </row>
    <row r="37" spans="2:36" ht="30" customHeight="1">
      <c r="B37" s="89"/>
      <c r="D37" s="2" t="s">
        <v>5</v>
      </c>
      <c r="L37" s="392" t="str">
        <f>IF($D$3="□",IF(確認別紙!L37="","",確認別紙!L37),IF(計変別紙!AZ37="","",計変別紙!AZ37))</f>
        <v/>
      </c>
      <c r="M37" s="392"/>
      <c r="N37" s="392"/>
      <c r="O37" s="392"/>
      <c r="P37" s="392"/>
      <c r="Q37" s="392"/>
      <c r="R37" s="392"/>
      <c r="S37" s="392"/>
      <c r="T37" s="392"/>
      <c r="U37" s="392"/>
      <c r="V37" s="392"/>
      <c r="W37" s="392"/>
      <c r="X37" s="392"/>
      <c r="Y37" s="392"/>
      <c r="Z37" s="392"/>
      <c r="AA37" s="392"/>
      <c r="AB37" s="392"/>
      <c r="AC37" s="392"/>
      <c r="AD37" s="392"/>
      <c r="AE37" s="392"/>
      <c r="AF37" s="392"/>
      <c r="AG37" s="392"/>
      <c r="AH37" s="392"/>
      <c r="AJ37" s="90"/>
    </row>
    <row r="38" spans="2:36" ht="30" customHeight="1">
      <c r="B38" s="89"/>
      <c r="D38" s="2" t="s">
        <v>6</v>
      </c>
      <c r="L38" s="393" t="str">
        <f>IF($D$3="□",IF(確認別紙!L38="","",確認別紙!L38),IF(計変別紙!AZ38="","",計変別紙!AZ38))</f>
        <v/>
      </c>
      <c r="M38" s="393"/>
      <c r="N38" s="393"/>
      <c r="O38" s="393"/>
      <c r="P38" s="393"/>
      <c r="Q38" s="393"/>
      <c r="R38" s="393"/>
      <c r="S38" s="393"/>
      <c r="T38" s="393"/>
      <c r="U38" s="393"/>
      <c r="V38" s="393"/>
      <c r="W38" s="393"/>
      <c r="X38" s="393"/>
      <c r="Y38" s="393"/>
      <c r="Z38" s="393"/>
      <c r="AA38" s="393"/>
      <c r="AB38" s="393"/>
      <c r="AC38" s="393"/>
      <c r="AD38" s="393"/>
      <c r="AE38" s="393"/>
      <c r="AF38" s="393"/>
      <c r="AG38" s="393"/>
      <c r="AH38" s="393"/>
      <c r="AJ38" s="90"/>
    </row>
    <row r="39" spans="2:36" ht="30" customHeight="1">
      <c r="B39" s="89"/>
      <c r="D39" s="2" t="s">
        <v>482</v>
      </c>
      <c r="L39" s="390" t="str">
        <f>IF($D$3="□",IF(確認別紙!L39="","",確認別紙!L39),IF(計変別紙!AZ39="","",計変別紙!AZ39))</f>
        <v/>
      </c>
      <c r="M39" s="390"/>
      <c r="N39" s="390"/>
      <c r="O39" s="390"/>
      <c r="P39" s="390"/>
      <c r="Q39" s="390"/>
      <c r="R39" s="390"/>
      <c r="S39" s="390"/>
      <c r="T39" s="390"/>
      <c r="U39" s="390"/>
      <c r="V39" s="390"/>
      <c r="W39" s="390"/>
      <c r="X39" s="390"/>
      <c r="Y39" s="390"/>
      <c r="Z39" s="390"/>
      <c r="AA39" s="390"/>
      <c r="AB39" s="390"/>
      <c r="AC39" s="390"/>
      <c r="AD39" s="390"/>
      <c r="AE39" s="390"/>
      <c r="AF39" s="390"/>
      <c r="AG39" s="390"/>
      <c r="AH39" s="390"/>
      <c r="AJ39" s="90"/>
    </row>
    <row r="40" spans="2:36" ht="30" customHeight="1">
      <c r="B40" s="89"/>
      <c r="D40" s="2" t="s">
        <v>7</v>
      </c>
      <c r="L40" s="393" t="str">
        <f>IF($D$3="□",IF(確認別紙!L40="","",確認別紙!L40),IF(計変別紙!AZ40="","",計変別紙!AZ40))</f>
        <v/>
      </c>
      <c r="M40" s="393"/>
      <c r="N40" s="393"/>
      <c r="O40" s="393"/>
      <c r="P40" s="393"/>
      <c r="Q40" s="393"/>
      <c r="R40" s="393"/>
      <c r="S40" s="393"/>
      <c r="T40" s="393"/>
      <c r="U40" s="393"/>
      <c r="V40" s="393"/>
      <c r="W40" s="393"/>
      <c r="X40" s="393"/>
      <c r="Y40" s="393"/>
      <c r="Z40" s="393"/>
      <c r="AA40" s="393"/>
      <c r="AB40" s="393"/>
      <c r="AC40" s="393"/>
      <c r="AD40" s="393"/>
      <c r="AE40" s="393"/>
      <c r="AF40" s="393"/>
      <c r="AG40" s="393"/>
      <c r="AH40" s="393"/>
      <c r="AJ40" s="90"/>
    </row>
    <row r="41" spans="2:36" ht="30" customHeight="1">
      <c r="B41" s="89"/>
      <c r="D41" s="2" t="s">
        <v>8</v>
      </c>
      <c r="L41" s="403" t="str">
        <f>IF($D$3="□",IF(確認別紙!L41="","",確認別紙!L41),IF(計変別紙!AZ41="","",計変別紙!AZ41))</f>
        <v/>
      </c>
      <c r="M41" s="403"/>
      <c r="N41" s="403"/>
      <c r="O41" s="403"/>
      <c r="P41" s="403"/>
      <c r="Q41" s="403"/>
      <c r="R41" s="403"/>
      <c r="S41" s="403"/>
      <c r="T41" s="403"/>
      <c r="U41" s="403"/>
      <c r="V41" s="403"/>
      <c r="W41" s="403"/>
      <c r="X41" s="403"/>
      <c r="Y41" s="403"/>
      <c r="Z41" s="403"/>
      <c r="AA41" s="403"/>
      <c r="AB41" s="403"/>
      <c r="AC41" s="403"/>
      <c r="AD41" s="403"/>
      <c r="AE41" s="403"/>
      <c r="AF41" s="403"/>
      <c r="AG41" s="403"/>
      <c r="AH41" s="403"/>
      <c r="AJ41" s="90"/>
    </row>
    <row r="42" spans="2:36" ht="9" customHeight="1">
      <c r="B42" s="89"/>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J42" s="90"/>
    </row>
    <row r="43" spans="2:36" ht="10.5" customHeight="1">
      <c r="B43" s="89"/>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J43" s="90"/>
    </row>
    <row r="44" spans="2:36" ht="30" customHeight="1">
      <c r="B44" s="89"/>
      <c r="C44" s="2" t="s">
        <v>25</v>
      </c>
      <c r="AJ44" s="90"/>
    </row>
    <row r="45" spans="2:36" ht="30" customHeight="1">
      <c r="B45" s="89"/>
      <c r="D45" s="2" t="s">
        <v>5</v>
      </c>
      <c r="L45" s="392" t="str">
        <f>IF($D$3="□",IF(確認別紙!L45="","",確認別紙!L45),IF(計変別紙!AZ45="","",計変別紙!AZ45))</f>
        <v/>
      </c>
      <c r="M45" s="392"/>
      <c r="N45" s="392"/>
      <c r="O45" s="392"/>
      <c r="P45" s="392"/>
      <c r="Q45" s="392"/>
      <c r="R45" s="392"/>
      <c r="S45" s="392"/>
      <c r="T45" s="392"/>
      <c r="U45" s="392"/>
      <c r="V45" s="392"/>
      <c r="W45" s="392"/>
      <c r="X45" s="392"/>
      <c r="Y45" s="392"/>
      <c r="Z45" s="392"/>
      <c r="AA45" s="392"/>
      <c r="AB45" s="392"/>
      <c r="AC45" s="392"/>
      <c r="AD45" s="392"/>
      <c r="AE45" s="392"/>
      <c r="AF45" s="392"/>
      <c r="AG45" s="392"/>
      <c r="AH45" s="392"/>
      <c r="AJ45" s="90"/>
    </row>
    <row r="46" spans="2:36" ht="30" customHeight="1">
      <c r="B46" s="89"/>
      <c r="D46" s="2" t="s">
        <v>6</v>
      </c>
      <c r="L46" s="393" t="str">
        <f>IF($D$3="□",IF(確認別紙!L46="","",確認別紙!L46),IF(計変別紙!AZ46="","",計変別紙!AZ46))</f>
        <v/>
      </c>
      <c r="M46" s="393"/>
      <c r="N46" s="393"/>
      <c r="O46" s="393"/>
      <c r="P46" s="393"/>
      <c r="Q46" s="393"/>
      <c r="R46" s="393"/>
      <c r="S46" s="393"/>
      <c r="T46" s="393"/>
      <c r="U46" s="393"/>
      <c r="V46" s="393"/>
      <c r="W46" s="393"/>
      <c r="X46" s="393"/>
      <c r="Y46" s="393"/>
      <c r="Z46" s="393"/>
      <c r="AA46" s="393"/>
      <c r="AB46" s="393"/>
      <c r="AC46" s="393"/>
      <c r="AD46" s="393"/>
      <c r="AE46" s="393"/>
      <c r="AF46" s="393"/>
      <c r="AG46" s="393"/>
      <c r="AH46" s="393"/>
      <c r="AJ46" s="90"/>
    </row>
    <row r="47" spans="2:36" ht="30" customHeight="1">
      <c r="B47" s="89"/>
      <c r="D47" s="2" t="s">
        <v>482</v>
      </c>
      <c r="L47" s="390" t="str">
        <f>IF($D$3="□",IF(確認別紙!L47="","",確認別紙!L47),IF(計変別紙!AZ47="","",計変別紙!AZ47))</f>
        <v/>
      </c>
      <c r="M47" s="390"/>
      <c r="N47" s="390"/>
      <c r="O47" s="390"/>
      <c r="P47" s="390"/>
      <c r="Q47" s="390"/>
      <c r="R47" s="390"/>
      <c r="S47" s="390"/>
      <c r="T47" s="390"/>
      <c r="U47" s="390"/>
      <c r="V47" s="390"/>
      <c r="W47" s="390"/>
      <c r="X47" s="390"/>
      <c r="Y47" s="390"/>
      <c r="Z47" s="390"/>
      <c r="AA47" s="390"/>
      <c r="AB47" s="390"/>
      <c r="AC47" s="390"/>
      <c r="AD47" s="390"/>
      <c r="AE47" s="390"/>
      <c r="AF47" s="390"/>
      <c r="AG47" s="390"/>
      <c r="AH47" s="390"/>
      <c r="AJ47" s="90"/>
    </row>
    <row r="48" spans="2:36" ht="30" customHeight="1">
      <c r="B48" s="89"/>
      <c r="D48" s="2" t="s">
        <v>7</v>
      </c>
      <c r="L48" s="393" t="str">
        <f>IF($D$3="□",IF(確認別紙!L48="","",確認別紙!L48),IF(計変別紙!AZ48="","",計変別紙!AZ48))</f>
        <v/>
      </c>
      <c r="M48" s="393"/>
      <c r="N48" s="393"/>
      <c r="O48" s="393"/>
      <c r="P48" s="393"/>
      <c r="Q48" s="393"/>
      <c r="R48" s="393"/>
      <c r="S48" s="393"/>
      <c r="T48" s="393"/>
      <c r="U48" s="393"/>
      <c r="V48" s="393"/>
      <c r="W48" s="393"/>
      <c r="X48" s="393"/>
      <c r="Y48" s="393"/>
      <c r="Z48" s="393"/>
      <c r="AA48" s="393"/>
      <c r="AB48" s="393"/>
      <c r="AC48" s="393"/>
      <c r="AD48" s="393"/>
      <c r="AE48" s="393"/>
      <c r="AF48" s="393"/>
      <c r="AG48" s="393"/>
      <c r="AH48" s="393"/>
      <c r="AJ48" s="90"/>
    </row>
    <row r="49" spans="2:36" ht="30" customHeight="1">
      <c r="B49" s="89"/>
      <c r="D49" s="2" t="s">
        <v>8</v>
      </c>
      <c r="L49" s="403" t="str">
        <f>IF($D$3="□",IF(確認別紙!L49="","",確認別紙!L49),IF(計変別紙!AZ49="","",計変別紙!AZ49))</f>
        <v/>
      </c>
      <c r="M49" s="403"/>
      <c r="N49" s="403"/>
      <c r="O49" s="403"/>
      <c r="P49" s="403"/>
      <c r="Q49" s="403"/>
      <c r="R49" s="403"/>
      <c r="S49" s="403"/>
      <c r="T49" s="403"/>
      <c r="U49" s="403"/>
      <c r="V49" s="403"/>
      <c r="W49" s="403"/>
      <c r="X49" s="403"/>
      <c r="Y49" s="403"/>
      <c r="Z49" s="403"/>
      <c r="AA49" s="403"/>
      <c r="AB49" s="403"/>
      <c r="AC49" s="403"/>
      <c r="AD49" s="403"/>
      <c r="AE49" s="403"/>
      <c r="AF49" s="403"/>
      <c r="AG49" s="403"/>
      <c r="AH49" s="403"/>
      <c r="AJ49" s="90"/>
    </row>
    <row r="50" spans="2:36" ht="9" customHeight="1">
      <c r="B50" s="89"/>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J50" s="90"/>
    </row>
    <row r="51" spans="2:36" ht="10.5" customHeight="1">
      <c r="B51" s="89"/>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J51" s="90"/>
    </row>
    <row r="52" spans="2:36" ht="30" customHeight="1">
      <c r="B52" s="89"/>
      <c r="C52" s="2" t="s">
        <v>25</v>
      </c>
      <c r="AJ52" s="90"/>
    </row>
    <row r="53" spans="2:36" ht="30" customHeight="1">
      <c r="B53" s="89"/>
      <c r="D53" s="2" t="s">
        <v>5</v>
      </c>
      <c r="L53" s="392" t="str">
        <f>IF($D$3="□",IF(確認別紙!L53="","",確認別紙!L53),IF(計変別紙!AZ53="","",計変別紙!AZ53))</f>
        <v/>
      </c>
      <c r="M53" s="392"/>
      <c r="N53" s="392"/>
      <c r="O53" s="392"/>
      <c r="P53" s="392"/>
      <c r="Q53" s="392"/>
      <c r="R53" s="392"/>
      <c r="S53" s="392"/>
      <c r="T53" s="392"/>
      <c r="U53" s="392"/>
      <c r="V53" s="392"/>
      <c r="W53" s="392"/>
      <c r="X53" s="392"/>
      <c r="Y53" s="392"/>
      <c r="Z53" s="392"/>
      <c r="AA53" s="392"/>
      <c r="AB53" s="392"/>
      <c r="AC53" s="392"/>
      <c r="AD53" s="392"/>
      <c r="AE53" s="392"/>
      <c r="AF53" s="392"/>
      <c r="AG53" s="392"/>
      <c r="AH53" s="392"/>
      <c r="AJ53" s="90"/>
    </row>
    <row r="54" spans="2:36" ht="30" customHeight="1">
      <c r="B54" s="89"/>
      <c r="D54" s="2" t="s">
        <v>6</v>
      </c>
      <c r="L54" s="393" t="str">
        <f>IF($D$3="□",IF(確認別紙!L54="","",確認別紙!L54),IF(計変別紙!AZ54="","",計変別紙!AZ54))</f>
        <v/>
      </c>
      <c r="M54" s="393"/>
      <c r="N54" s="393"/>
      <c r="O54" s="393"/>
      <c r="P54" s="393"/>
      <c r="Q54" s="393"/>
      <c r="R54" s="393"/>
      <c r="S54" s="393"/>
      <c r="T54" s="393"/>
      <c r="U54" s="393"/>
      <c r="V54" s="393"/>
      <c r="W54" s="393"/>
      <c r="X54" s="393"/>
      <c r="Y54" s="393"/>
      <c r="Z54" s="393"/>
      <c r="AA54" s="393"/>
      <c r="AB54" s="393"/>
      <c r="AC54" s="393"/>
      <c r="AD54" s="393"/>
      <c r="AE54" s="393"/>
      <c r="AF54" s="393"/>
      <c r="AG54" s="393"/>
      <c r="AH54" s="393"/>
      <c r="AJ54" s="90"/>
    </row>
    <row r="55" spans="2:36" ht="30" customHeight="1">
      <c r="B55" s="89"/>
      <c r="D55" s="2" t="s">
        <v>482</v>
      </c>
      <c r="L55" s="390" t="str">
        <f>IF($D$3="□",IF(確認別紙!L55="","",確認別紙!L55),IF(計変別紙!AZ55="","",計変別紙!AZ55))</f>
        <v/>
      </c>
      <c r="M55" s="390"/>
      <c r="N55" s="390"/>
      <c r="O55" s="390"/>
      <c r="P55" s="390"/>
      <c r="Q55" s="390"/>
      <c r="R55" s="390"/>
      <c r="S55" s="390"/>
      <c r="T55" s="390"/>
      <c r="U55" s="390"/>
      <c r="V55" s="390"/>
      <c r="W55" s="390"/>
      <c r="X55" s="390"/>
      <c r="Y55" s="390"/>
      <c r="Z55" s="390"/>
      <c r="AA55" s="390"/>
      <c r="AB55" s="390"/>
      <c r="AC55" s="390"/>
      <c r="AD55" s="390"/>
      <c r="AE55" s="390"/>
      <c r="AF55" s="390"/>
      <c r="AG55" s="390"/>
      <c r="AH55" s="390"/>
      <c r="AJ55" s="90"/>
    </row>
    <row r="56" spans="2:36" ht="30" customHeight="1">
      <c r="B56" s="89"/>
      <c r="D56" s="2" t="s">
        <v>7</v>
      </c>
      <c r="L56" s="393" t="str">
        <f>IF($D$3="□",IF(確認別紙!L56="","",確認別紙!L56),IF(計変別紙!AZ56="","",計変別紙!AZ56))</f>
        <v/>
      </c>
      <c r="M56" s="393"/>
      <c r="N56" s="393"/>
      <c r="O56" s="393"/>
      <c r="P56" s="393"/>
      <c r="Q56" s="393"/>
      <c r="R56" s="393"/>
      <c r="S56" s="393"/>
      <c r="T56" s="393"/>
      <c r="U56" s="393"/>
      <c r="V56" s="393"/>
      <c r="W56" s="393"/>
      <c r="X56" s="393"/>
      <c r="Y56" s="393"/>
      <c r="Z56" s="393"/>
      <c r="AA56" s="393"/>
      <c r="AB56" s="393"/>
      <c r="AC56" s="393"/>
      <c r="AD56" s="393"/>
      <c r="AE56" s="393"/>
      <c r="AF56" s="393"/>
      <c r="AG56" s="393"/>
      <c r="AH56" s="393"/>
      <c r="AJ56" s="90"/>
    </row>
    <row r="57" spans="2:36" ht="30" customHeight="1">
      <c r="B57" s="89"/>
      <c r="D57" s="2" t="s">
        <v>8</v>
      </c>
      <c r="L57" s="403" t="str">
        <f>IF($D$3="□",IF(確認別紙!L57="","",確認別紙!L57),IF(計変別紙!AZ57="","",計変別紙!AZ57))</f>
        <v/>
      </c>
      <c r="M57" s="403"/>
      <c r="N57" s="403"/>
      <c r="O57" s="403"/>
      <c r="P57" s="403"/>
      <c r="Q57" s="403"/>
      <c r="R57" s="403"/>
      <c r="S57" s="403"/>
      <c r="T57" s="403"/>
      <c r="U57" s="403"/>
      <c r="V57" s="403"/>
      <c r="W57" s="403"/>
      <c r="X57" s="403"/>
      <c r="Y57" s="403"/>
      <c r="Z57" s="403"/>
      <c r="AA57" s="403"/>
      <c r="AB57" s="403"/>
      <c r="AC57" s="403"/>
      <c r="AD57" s="403"/>
      <c r="AE57" s="403"/>
      <c r="AF57" s="403"/>
      <c r="AG57" s="403"/>
      <c r="AH57" s="403"/>
      <c r="AJ57" s="90"/>
    </row>
    <row r="58" spans="2:36" ht="9" customHeight="1">
      <c r="B58" s="89"/>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J58" s="90"/>
    </row>
    <row r="59" spans="2:36" ht="10.5" customHeight="1">
      <c r="B59" s="89"/>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J59" s="90"/>
    </row>
    <row r="60" spans="2:36" ht="30" customHeight="1">
      <c r="B60" s="89"/>
      <c r="C60" s="2" t="s">
        <v>25</v>
      </c>
      <c r="AJ60" s="90"/>
    </row>
    <row r="61" spans="2:36" ht="30" customHeight="1">
      <c r="B61" s="89"/>
      <c r="D61" s="2" t="s">
        <v>5</v>
      </c>
      <c r="L61" s="392" t="str">
        <f>IF($D$3="□",IF(確認別紙!L61="","",確認別紙!L61),IF(計変別紙!AZ61="","",計変別紙!AZ61))</f>
        <v/>
      </c>
      <c r="M61" s="392"/>
      <c r="N61" s="392"/>
      <c r="O61" s="392"/>
      <c r="P61" s="392"/>
      <c r="Q61" s="392"/>
      <c r="R61" s="392"/>
      <c r="S61" s="392"/>
      <c r="T61" s="392"/>
      <c r="U61" s="392"/>
      <c r="V61" s="392"/>
      <c r="W61" s="392"/>
      <c r="X61" s="392"/>
      <c r="Y61" s="392"/>
      <c r="Z61" s="392"/>
      <c r="AA61" s="392"/>
      <c r="AB61" s="392"/>
      <c r="AC61" s="392"/>
      <c r="AD61" s="392"/>
      <c r="AE61" s="392"/>
      <c r="AF61" s="392"/>
      <c r="AG61" s="392"/>
      <c r="AH61" s="392"/>
      <c r="AJ61" s="90"/>
    </row>
    <row r="62" spans="2:36" ht="30" customHeight="1">
      <c r="B62" s="89"/>
      <c r="D62" s="2" t="s">
        <v>6</v>
      </c>
      <c r="L62" s="393" t="str">
        <f>IF($D$3="□",IF(確認別紙!L62="","",確認別紙!L62),IF(計変別紙!AZ62="","",計変別紙!AZ62))</f>
        <v/>
      </c>
      <c r="M62" s="393"/>
      <c r="N62" s="393"/>
      <c r="O62" s="393"/>
      <c r="P62" s="393"/>
      <c r="Q62" s="393"/>
      <c r="R62" s="393"/>
      <c r="S62" s="393"/>
      <c r="T62" s="393"/>
      <c r="U62" s="393"/>
      <c r="V62" s="393"/>
      <c r="W62" s="393"/>
      <c r="X62" s="393"/>
      <c r="Y62" s="393"/>
      <c r="Z62" s="393"/>
      <c r="AA62" s="393"/>
      <c r="AB62" s="393"/>
      <c r="AC62" s="393"/>
      <c r="AD62" s="393"/>
      <c r="AE62" s="393"/>
      <c r="AF62" s="393"/>
      <c r="AG62" s="393"/>
      <c r="AH62" s="393"/>
      <c r="AJ62" s="90"/>
    </row>
    <row r="63" spans="2:36" ht="30" customHeight="1">
      <c r="B63" s="89"/>
      <c r="D63" s="2" t="s">
        <v>482</v>
      </c>
      <c r="L63" s="390" t="str">
        <f>IF($D$3="□",IF(確認別紙!L63="","",確認別紙!L63),IF(計変別紙!AZ63="","",計変別紙!AZ63))</f>
        <v/>
      </c>
      <c r="M63" s="390"/>
      <c r="N63" s="390"/>
      <c r="O63" s="390"/>
      <c r="P63" s="390"/>
      <c r="Q63" s="390"/>
      <c r="R63" s="390"/>
      <c r="S63" s="390"/>
      <c r="T63" s="390"/>
      <c r="U63" s="390"/>
      <c r="V63" s="390"/>
      <c r="W63" s="390"/>
      <c r="X63" s="390"/>
      <c r="Y63" s="390"/>
      <c r="Z63" s="390"/>
      <c r="AA63" s="390"/>
      <c r="AB63" s="390"/>
      <c r="AC63" s="390"/>
      <c r="AD63" s="390"/>
      <c r="AE63" s="390"/>
      <c r="AF63" s="390"/>
      <c r="AG63" s="390"/>
      <c r="AH63" s="390"/>
      <c r="AJ63" s="90"/>
    </row>
    <row r="64" spans="2:36" ht="30" customHeight="1">
      <c r="B64" s="89"/>
      <c r="D64" s="2" t="s">
        <v>7</v>
      </c>
      <c r="L64" s="393" t="str">
        <f>IF($D$3="□",IF(確認別紙!L64="","",確認別紙!L64),IF(計変別紙!AZ64="","",計変別紙!AZ64))</f>
        <v/>
      </c>
      <c r="M64" s="393"/>
      <c r="N64" s="393"/>
      <c r="O64" s="393"/>
      <c r="P64" s="393"/>
      <c r="Q64" s="393"/>
      <c r="R64" s="393"/>
      <c r="S64" s="393"/>
      <c r="T64" s="393"/>
      <c r="U64" s="393"/>
      <c r="V64" s="393"/>
      <c r="W64" s="393"/>
      <c r="X64" s="393"/>
      <c r="Y64" s="393"/>
      <c r="Z64" s="393"/>
      <c r="AA64" s="393"/>
      <c r="AB64" s="393"/>
      <c r="AC64" s="393"/>
      <c r="AD64" s="393"/>
      <c r="AE64" s="393"/>
      <c r="AF64" s="393"/>
      <c r="AG64" s="393"/>
      <c r="AH64" s="393"/>
      <c r="AJ64" s="90"/>
    </row>
    <row r="65" spans="2:36" ht="30" customHeight="1">
      <c r="B65" s="89"/>
      <c r="D65" s="2" t="s">
        <v>8</v>
      </c>
      <c r="L65" s="403" t="str">
        <f>IF($D$3="□",IF(確認別紙!L65="","",確認別紙!L65),IF(計変別紙!AZ65="","",計変別紙!AZ65))</f>
        <v/>
      </c>
      <c r="M65" s="403"/>
      <c r="N65" s="403"/>
      <c r="O65" s="403"/>
      <c r="P65" s="403"/>
      <c r="Q65" s="403"/>
      <c r="R65" s="403"/>
      <c r="S65" s="403"/>
      <c r="T65" s="403"/>
      <c r="U65" s="403"/>
      <c r="V65" s="403"/>
      <c r="W65" s="403"/>
      <c r="X65" s="403"/>
      <c r="Y65" s="403"/>
      <c r="Z65" s="403"/>
      <c r="AA65" s="403"/>
      <c r="AB65" s="403"/>
      <c r="AC65" s="403"/>
      <c r="AD65" s="403"/>
      <c r="AE65" s="403"/>
      <c r="AF65" s="403"/>
      <c r="AG65" s="403"/>
      <c r="AH65" s="403"/>
      <c r="AJ65" s="90"/>
    </row>
    <row r="66" spans="2:36" ht="9" customHeight="1">
      <c r="B66" s="89"/>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J66" s="90"/>
    </row>
    <row r="67" spans="2:36" ht="10.5" customHeight="1">
      <c r="B67" s="89"/>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J67" s="90"/>
    </row>
    <row r="68" spans="2:36" ht="30" customHeight="1">
      <c r="B68" s="89"/>
      <c r="C68" s="2" t="s">
        <v>25</v>
      </c>
      <c r="AJ68" s="90"/>
    </row>
    <row r="69" spans="2:36" ht="30" customHeight="1">
      <c r="B69" s="89"/>
      <c r="D69" s="2" t="s">
        <v>5</v>
      </c>
      <c r="L69" s="392" t="str">
        <f>IF($D$3="□",IF(確認別紙!L69="","",確認別紙!L69),IF(計変別紙!AZ69="","",計変別紙!AZ69))</f>
        <v/>
      </c>
      <c r="M69" s="392"/>
      <c r="N69" s="392"/>
      <c r="O69" s="392"/>
      <c r="P69" s="392"/>
      <c r="Q69" s="392"/>
      <c r="R69" s="392"/>
      <c r="S69" s="392"/>
      <c r="T69" s="392"/>
      <c r="U69" s="392"/>
      <c r="V69" s="392"/>
      <c r="W69" s="392"/>
      <c r="X69" s="392"/>
      <c r="Y69" s="392"/>
      <c r="Z69" s="392"/>
      <c r="AA69" s="392"/>
      <c r="AB69" s="392"/>
      <c r="AC69" s="392"/>
      <c r="AD69" s="392"/>
      <c r="AE69" s="392"/>
      <c r="AF69" s="392"/>
      <c r="AG69" s="392"/>
      <c r="AH69" s="392"/>
      <c r="AJ69" s="90"/>
    </row>
    <row r="70" spans="2:36" ht="30" customHeight="1">
      <c r="B70" s="89"/>
      <c r="D70" s="2" t="s">
        <v>6</v>
      </c>
      <c r="L70" s="393" t="str">
        <f>IF($D$3="□",IF(確認別紙!L70="","",確認別紙!L70),IF(計変別紙!AZ70="","",計変別紙!AZ70))</f>
        <v/>
      </c>
      <c r="M70" s="393"/>
      <c r="N70" s="393"/>
      <c r="O70" s="393"/>
      <c r="P70" s="393"/>
      <c r="Q70" s="393"/>
      <c r="R70" s="393"/>
      <c r="S70" s="393"/>
      <c r="T70" s="393"/>
      <c r="U70" s="393"/>
      <c r="V70" s="393"/>
      <c r="W70" s="393"/>
      <c r="X70" s="393"/>
      <c r="Y70" s="393"/>
      <c r="Z70" s="393"/>
      <c r="AA70" s="393"/>
      <c r="AB70" s="393"/>
      <c r="AC70" s="393"/>
      <c r="AD70" s="393"/>
      <c r="AE70" s="393"/>
      <c r="AF70" s="393"/>
      <c r="AG70" s="393"/>
      <c r="AH70" s="393"/>
      <c r="AJ70" s="90"/>
    </row>
    <row r="71" spans="2:36" ht="30" customHeight="1">
      <c r="B71" s="89"/>
      <c r="D71" s="2" t="s">
        <v>482</v>
      </c>
      <c r="L71" s="390" t="str">
        <f>IF($D$3="□",IF(確認別紙!L71="","",確認別紙!L71),IF(計変別紙!AZ71="","",計変別紙!AZ71))</f>
        <v/>
      </c>
      <c r="M71" s="390"/>
      <c r="N71" s="390"/>
      <c r="O71" s="390"/>
      <c r="P71" s="390"/>
      <c r="Q71" s="390"/>
      <c r="R71" s="390"/>
      <c r="S71" s="390"/>
      <c r="T71" s="390"/>
      <c r="U71" s="390"/>
      <c r="V71" s="390"/>
      <c r="W71" s="390"/>
      <c r="X71" s="390"/>
      <c r="Y71" s="390"/>
      <c r="Z71" s="390"/>
      <c r="AA71" s="390"/>
      <c r="AB71" s="390"/>
      <c r="AC71" s="390"/>
      <c r="AD71" s="390"/>
      <c r="AE71" s="390"/>
      <c r="AF71" s="390"/>
      <c r="AG71" s="390"/>
      <c r="AH71" s="390"/>
      <c r="AJ71" s="90"/>
    </row>
    <row r="72" spans="2:36" ht="30" customHeight="1">
      <c r="B72" s="89"/>
      <c r="D72" s="2" t="s">
        <v>7</v>
      </c>
      <c r="L72" s="393" t="str">
        <f>IF($D$3="□",IF(確認別紙!L72="","",確認別紙!L72),IF(計変別紙!AZ72="","",計変別紙!AZ72))</f>
        <v/>
      </c>
      <c r="M72" s="393"/>
      <c r="N72" s="393"/>
      <c r="O72" s="393"/>
      <c r="P72" s="393"/>
      <c r="Q72" s="393"/>
      <c r="R72" s="393"/>
      <c r="S72" s="393"/>
      <c r="T72" s="393"/>
      <c r="U72" s="393"/>
      <c r="V72" s="393"/>
      <c r="W72" s="393"/>
      <c r="X72" s="393"/>
      <c r="Y72" s="393"/>
      <c r="Z72" s="393"/>
      <c r="AA72" s="393"/>
      <c r="AB72" s="393"/>
      <c r="AC72" s="393"/>
      <c r="AD72" s="393"/>
      <c r="AE72" s="393"/>
      <c r="AF72" s="393"/>
      <c r="AG72" s="393"/>
      <c r="AH72" s="393"/>
      <c r="AJ72" s="90"/>
    </row>
    <row r="73" spans="2:36" ht="30" customHeight="1">
      <c r="B73" s="89"/>
      <c r="D73" s="2" t="s">
        <v>8</v>
      </c>
      <c r="L73" s="403" t="str">
        <f>IF($D$3="□",IF(確認別紙!L73="","",確認別紙!L73),IF(計変別紙!AZ73="","",計変別紙!AZ73))</f>
        <v/>
      </c>
      <c r="M73" s="403"/>
      <c r="N73" s="403"/>
      <c r="O73" s="403"/>
      <c r="P73" s="403"/>
      <c r="Q73" s="403"/>
      <c r="R73" s="403"/>
      <c r="S73" s="403"/>
      <c r="T73" s="403"/>
      <c r="U73" s="403"/>
      <c r="V73" s="403"/>
      <c r="W73" s="403"/>
      <c r="X73" s="403"/>
      <c r="Y73" s="403"/>
      <c r="Z73" s="403"/>
      <c r="AA73" s="403"/>
      <c r="AB73" s="403"/>
      <c r="AC73" s="403"/>
      <c r="AD73" s="403"/>
      <c r="AE73" s="403"/>
      <c r="AF73" s="403"/>
      <c r="AG73" s="403"/>
      <c r="AH73" s="403"/>
      <c r="AJ73" s="90"/>
    </row>
    <row r="74" spans="2:36" ht="9" customHeight="1">
      <c r="B74" s="89"/>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J74" s="90"/>
    </row>
    <row r="75" spans="2:36" ht="9" customHeight="1">
      <c r="B75" s="89"/>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J75" s="90"/>
    </row>
    <row r="76" spans="2:36" ht="7.5" customHeight="1">
      <c r="B76" s="89"/>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row>
    <row r="89" spans="3:22" ht="30" customHeight="1">
      <c r="D89" s="37"/>
      <c r="E89" s="37"/>
      <c r="F89" s="37"/>
      <c r="G89" s="37"/>
      <c r="H89" s="37"/>
      <c r="I89" s="37"/>
      <c r="J89" s="37"/>
      <c r="K89" s="37"/>
      <c r="L89" s="37"/>
      <c r="M89" s="37"/>
      <c r="N89" s="37"/>
      <c r="O89" s="37"/>
      <c r="P89" s="37"/>
      <c r="Q89" s="37"/>
      <c r="R89" s="37"/>
      <c r="S89" s="37"/>
      <c r="T89" s="37"/>
      <c r="U89" s="37"/>
      <c r="V89" s="37"/>
    </row>
    <row r="90" spans="3:22" ht="30" customHeight="1">
      <c r="C90" s="38" t="s">
        <v>0</v>
      </c>
      <c r="G90" s="37"/>
      <c r="H90" s="37"/>
      <c r="I90" s="37"/>
      <c r="J90" s="37"/>
      <c r="K90" s="37"/>
      <c r="L90" s="37"/>
      <c r="M90" s="37"/>
      <c r="N90" s="37"/>
      <c r="O90" s="37"/>
      <c r="P90" s="37"/>
      <c r="Q90" s="37"/>
      <c r="R90" s="37"/>
      <c r="S90" s="37"/>
      <c r="T90" s="37"/>
      <c r="U90" s="37"/>
      <c r="V90" s="37"/>
    </row>
    <row r="92" spans="3:22" ht="30" customHeight="1">
      <c r="C92" s="37"/>
      <c r="D92" s="37"/>
      <c r="E92" s="37"/>
      <c r="F92" s="37"/>
      <c r="G92" s="37"/>
      <c r="H92" s="37"/>
      <c r="I92" s="37"/>
      <c r="J92" s="37"/>
      <c r="K92" s="37"/>
      <c r="L92" s="37"/>
      <c r="M92" s="37"/>
      <c r="N92" s="37"/>
      <c r="O92" s="37"/>
      <c r="P92" s="37"/>
      <c r="Q92" s="37"/>
      <c r="R92" s="37"/>
      <c r="S92" s="37"/>
      <c r="T92" s="37"/>
      <c r="U92" s="37"/>
      <c r="V92" s="37"/>
    </row>
    <row r="93" spans="3:22" ht="30" customHeight="1">
      <c r="G93" s="37"/>
      <c r="H93" s="37"/>
      <c r="I93" s="37"/>
      <c r="J93" s="37"/>
      <c r="K93" s="37"/>
      <c r="L93" s="37"/>
      <c r="M93" s="37"/>
      <c r="N93" s="37"/>
      <c r="O93" s="37"/>
      <c r="P93" s="37"/>
      <c r="Q93" s="37"/>
      <c r="R93" s="37"/>
      <c r="S93" s="37"/>
      <c r="T93" s="37"/>
      <c r="U93" s="37"/>
      <c r="V93" s="37"/>
    </row>
  </sheetData>
  <sheetProtection password="CB9D" sheet="1" selectLockedCells="1"/>
  <mergeCells count="40">
    <mergeCell ref="L30:AH30"/>
    <mergeCell ref="L25:AH25"/>
    <mergeCell ref="L29:AH29"/>
    <mergeCell ref="L13:AH13"/>
    <mergeCell ref="L14:AH14"/>
    <mergeCell ref="L15:AH15"/>
    <mergeCell ref="L16:AH16"/>
    <mergeCell ref="L17:AH17"/>
    <mergeCell ref="L24:AH24"/>
    <mergeCell ref="L21:AH21"/>
    <mergeCell ref="L22:AH22"/>
    <mergeCell ref="L23:AH23"/>
    <mergeCell ref="L31:AH31"/>
    <mergeCell ref="L49:AH49"/>
    <mergeCell ref="L39:AH39"/>
    <mergeCell ref="L40:AH40"/>
    <mergeCell ref="L46:AH46"/>
    <mergeCell ref="L41:AH41"/>
    <mergeCell ref="L48:AH48"/>
    <mergeCell ref="L47:AH47"/>
    <mergeCell ref="L45:AH45"/>
    <mergeCell ref="L38:AH38"/>
    <mergeCell ref="L33:AH33"/>
    <mergeCell ref="L37:AH37"/>
    <mergeCell ref="L32:AH32"/>
    <mergeCell ref="L63:AH63"/>
    <mergeCell ref="L53:AH53"/>
    <mergeCell ref="L54:AH54"/>
    <mergeCell ref="L55:AH55"/>
    <mergeCell ref="L56:AH56"/>
    <mergeCell ref="L57:AH57"/>
    <mergeCell ref="L61:AH61"/>
    <mergeCell ref="L62:AH62"/>
    <mergeCell ref="L73:AH73"/>
    <mergeCell ref="L64:AH64"/>
    <mergeCell ref="L70:AH70"/>
    <mergeCell ref="L71:AH71"/>
    <mergeCell ref="L72:AH72"/>
    <mergeCell ref="L65:AH65"/>
    <mergeCell ref="L69:AH69"/>
  </mergeCells>
  <phoneticPr fontId="4"/>
  <dataValidations count="1">
    <dataValidation type="list" allowBlank="1" showInputMessage="1" showErrorMessage="1" sqref="D3" xr:uid="{B805096F-24E7-4D58-B7F2-71CEEC262E23}">
      <formula1>"□,■"</formula1>
    </dataValidation>
  </dataValidations>
  <printOptions horizontalCentered="1" verticalCentered="1"/>
  <pageMargins left="0.98425196850393704" right="0.47244094488188981" top="0.47244094488188981" bottom="0.47244094488188981" header="0.51181102362204722" footer="0.27559055118110237"/>
  <pageSetup paperSize="9" scale="50" fitToHeight="0" orientation="portrait" blackAndWhite="1" horizontalDpi="300" verticalDpi="300" r:id="rId1"/>
  <headerFooter alignWithMargins="0">
    <oddFooter>&amp;L&amp;12IKJC260401Ver17</oddFooter>
  </headerFooter>
  <rowBreaks count="1" manualBreakCount="1">
    <brk id="7"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690E4-AA0A-4DF0-8FAC-D79F21101501}">
  <dimension ref="A1:S36"/>
  <sheetViews>
    <sheetView showGridLines="0" view="pageBreakPreview" zoomScale="140" zoomScaleNormal="100" zoomScaleSheetLayoutView="140" workbookViewId="0">
      <selection activeCell="N13" sqref="N13"/>
    </sheetView>
  </sheetViews>
  <sheetFormatPr defaultRowHeight="13.5"/>
  <cols>
    <col min="1" max="19" width="4.625" style="280" customWidth="1"/>
    <col min="20" max="16384" width="9" style="280"/>
  </cols>
  <sheetData>
    <row r="1" spans="1:19">
      <c r="A1" s="280" t="s">
        <v>1067</v>
      </c>
      <c r="I1" s="280" t="s">
        <v>1068</v>
      </c>
    </row>
    <row r="3" spans="1:19" ht="17.25">
      <c r="A3" s="713" t="s">
        <v>1069</v>
      </c>
      <c r="B3" s="714"/>
      <c r="C3" s="714"/>
      <c r="D3" s="714"/>
      <c r="E3" s="714"/>
      <c r="F3" s="714"/>
      <c r="G3" s="714"/>
      <c r="H3" s="714"/>
      <c r="I3" s="714"/>
      <c r="J3" s="714"/>
      <c r="K3" s="714"/>
      <c r="L3" s="714"/>
      <c r="M3" s="714"/>
      <c r="N3" s="714"/>
      <c r="O3" s="714"/>
      <c r="P3" s="714"/>
      <c r="Q3" s="714"/>
      <c r="R3" s="714"/>
      <c r="S3" s="714"/>
    </row>
    <row r="5" spans="1:19">
      <c r="A5" s="714" t="s">
        <v>1070</v>
      </c>
      <c r="B5" s="714"/>
      <c r="C5" s="714"/>
      <c r="D5" s="714"/>
      <c r="E5" s="714"/>
      <c r="F5" s="714"/>
      <c r="G5" s="714"/>
      <c r="H5" s="714"/>
      <c r="I5" s="714"/>
      <c r="J5" s="714"/>
      <c r="K5" s="714"/>
      <c r="L5" s="714"/>
      <c r="M5" s="714"/>
      <c r="N5" s="714"/>
      <c r="O5" s="714"/>
      <c r="P5" s="714"/>
      <c r="Q5" s="714"/>
      <c r="R5" s="714"/>
      <c r="S5" s="714"/>
    </row>
    <row r="8" spans="1:19" ht="34.5" customHeight="1">
      <c r="A8" s="715" t="s">
        <v>1071</v>
      </c>
      <c r="B8" s="715"/>
      <c r="C8" s="715"/>
      <c r="D8" s="715"/>
      <c r="E8" s="715"/>
      <c r="F8" s="715"/>
      <c r="G8" s="715"/>
      <c r="H8" s="715"/>
      <c r="I8" s="715"/>
      <c r="J8" s="715"/>
      <c r="K8" s="715"/>
      <c r="L8" s="715"/>
      <c r="M8" s="715"/>
      <c r="N8" s="715"/>
      <c r="O8" s="715"/>
      <c r="P8" s="715"/>
      <c r="Q8" s="715"/>
      <c r="R8" s="715"/>
      <c r="S8" s="715"/>
    </row>
    <row r="11" spans="1:19">
      <c r="A11" s="280" t="s">
        <v>1072</v>
      </c>
    </row>
    <row r="13" spans="1:19">
      <c r="M13" s="280" t="s">
        <v>1119</v>
      </c>
      <c r="N13" s="294"/>
      <c r="O13" s="293" t="s">
        <v>1120</v>
      </c>
      <c r="P13" s="294"/>
      <c r="Q13" s="293" t="s">
        <v>1121</v>
      </c>
      <c r="R13" s="294"/>
      <c r="S13" s="293" t="s">
        <v>1122</v>
      </c>
    </row>
    <row r="15" spans="1:19">
      <c r="K15" s="716"/>
      <c r="L15" s="716"/>
      <c r="M15" s="716"/>
      <c r="N15" s="716"/>
      <c r="O15" s="716"/>
      <c r="P15" s="716"/>
      <c r="Q15" s="716"/>
      <c r="R15" s="716"/>
    </row>
    <row r="16" spans="1:19">
      <c r="F16" s="280" t="s">
        <v>1074</v>
      </c>
      <c r="H16" s="280" t="s">
        <v>1075</v>
      </c>
      <c r="K16" s="716"/>
      <c r="L16" s="716"/>
      <c r="M16" s="716"/>
      <c r="N16" s="716"/>
      <c r="O16" s="716"/>
      <c r="P16" s="716"/>
      <c r="Q16" s="716"/>
      <c r="R16" s="716"/>
    </row>
    <row r="17" spans="1:19">
      <c r="K17" s="716"/>
      <c r="L17" s="716"/>
      <c r="M17" s="716"/>
      <c r="N17" s="716"/>
      <c r="O17" s="716"/>
      <c r="P17" s="716"/>
      <c r="Q17" s="716"/>
      <c r="R17" s="716"/>
    </row>
    <row r="18" spans="1:19">
      <c r="A18" s="289"/>
      <c r="B18" s="289"/>
      <c r="C18" s="289"/>
      <c r="D18" s="289"/>
      <c r="E18" s="289"/>
      <c r="F18" s="289"/>
      <c r="G18" s="289"/>
      <c r="H18" s="289"/>
      <c r="I18" s="289"/>
      <c r="J18" s="289"/>
      <c r="K18" s="289"/>
      <c r="L18" s="289"/>
      <c r="M18" s="289"/>
      <c r="N18" s="289"/>
      <c r="O18" s="289"/>
      <c r="P18" s="289"/>
      <c r="Q18" s="289"/>
      <c r="R18" s="289"/>
      <c r="S18" s="289"/>
    </row>
    <row r="22" spans="1:19">
      <c r="A22" s="280" t="s">
        <v>1076</v>
      </c>
    </row>
    <row r="23" spans="1:19">
      <c r="B23" s="295" t="s">
        <v>33</v>
      </c>
      <c r="C23" s="280" t="s">
        <v>1125</v>
      </c>
      <c r="G23" s="295" t="s">
        <v>33</v>
      </c>
      <c r="H23" s="280" t="s">
        <v>1126</v>
      </c>
      <c r="M23" s="295" t="s">
        <v>33</v>
      </c>
      <c r="N23" s="280" t="s">
        <v>1127</v>
      </c>
    </row>
    <row r="24" spans="1:19">
      <c r="B24" s="295" t="s">
        <v>33</v>
      </c>
      <c r="C24" s="280" t="s">
        <v>1128</v>
      </c>
      <c r="G24" s="295" t="s">
        <v>33</v>
      </c>
      <c r="H24" s="280" t="s">
        <v>1129</v>
      </c>
      <c r="M24" s="295" t="s">
        <v>33</v>
      </c>
      <c r="N24" s="280" t="s">
        <v>1130</v>
      </c>
    </row>
    <row r="29" spans="1:19" ht="24.95" customHeight="1">
      <c r="A29" s="283" t="s">
        <v>1077</v>
      </c>
      <c r="B29" s="284"/>
      <c r="C29" s="284"/>
      <c r="D29" s="284"/>
      <c r="E29" s="284"/>
      <c r="F29" s="283" t="s">
        <v>1078</v>
      </c>
      <c r="G29" s="284"/>
      <c r="H29" s="284"/>
      <c r="I29" s="284"/>
      <c r="J29" s="285"/>
      <c r="K29" s="284" t="s">
        <v>1079</v>
      </c>
      <c r="L29" s="284"/>
      <c r="M29" s="284"/>
      <c r="N29" s="284"/>
      <c r="O29" s="285"/>
      <c r="P29" s="284" t="s">
        <v>1080</v>
      </c>
      <c r="Q29" s="284"/>
      <c r="R29" s="284"/>
      <c r="S29" s="285"/>
    </row>
    <row r="30" spans="1:19" ht="24.95" customHeight="1">
      <c r="A30" s="283" t="s">
        <v>1073</v>
      </c>
      <c r="B30" s="284"/>
      <c r="C30" s="284"/>
      <c r="D30" s="284"/>
      <c r="E30" s="285"/>
      <c r="F30" s="287"/>
      <c r="J30" s="282"/>
      <c r="K30" s="283" t="s">
        <v>1073</v>
      </c>
      <c r="L30" s="284"/>
      <c r="M30" s="284"/>
      <c r="N30" s="284"/>
      <c r="O30" s="285"/>
      <c r="S30" s="282"/>
    </row>
    <row r="31" spans="1:19" ht="24.95" customHeight="1">
      <c r="A31" s="283" t="s">
        <v>1081</v>
      </c>
      <c r="B31" s="284"/>
      <c r="C31" s="284"/>
      <c r="D31" s="284"/>
      <c r="E31" s="285"/>
      <c r="F31" s="287"/>
      <c r="J31" s="282"/>
      <c r="K31" s="283" t="s">
        <v>1081</v>
      </c>
      <c r="L31" s="284"/>
      <c r="M31" s="284"/>
      <c r="N31" s="284"/>
      <c r="O31" s="285"/>
      <c r="S31" s="282"/>
    </row>
    <row r="32" spans="1:19" ht="24.95" customHeight="1">
      <c r="A32" s="283" t="s">
        <v>1082</v>
      </c>
      <c r="B32" s="284"/>
      <c r="C32" s="284"/>
      <c r="D32" s="284"/>
      <c r="E32" s="285"/>
      <c r="F32" s="288"/>
      <c r="G32" s="289"/>
      <c r="H32" s="289"/>
      <c r="I32" s="289"/>
      <c r="J32" s="290"/>
      <c r="K32" s="283" t="s">
        <v>1082</v>
      </c>
      <c r="L32" s="284"/>
      <c r="M32" s="284"/>
      <c r="N32" s="284"/>
      <c r="O32" s="285"/>
      <c r="P32" s="289"/>
      <c r="Q32" s="289"/>
      <c r="R32" s="289"/>
      <c r="S32" s="290"/>
    </row>
    <row r="33" spans="1:19" ht="20.100000000000001" customHeight="1">
      <c r="A33" s="287" t="s">
        <v>1083</v>
      </c>
      <c r="S33" s="282"/>
    </row>
    <row r="34" spans="1:19" ht="20.100000000000001" customHeight="1">
      <c r="A34" s="287"/>
      <c r="S34" s="282"/>
    </row>
    <row r="35" spans="1:19" ht="20.100000000000001" customHeight="1">
      <c r="A35" s="287"/>
      <c r="S35" s="282"/>
    </row>
    <row r="36" spans="1:19" ht="20.100000000000001" customHeight="1">
      <c r="A36" s="288"/>
      <c r="B36" s="289"/>
      <c r="C36" s="289"/>
      <c r="D36" s="289"/>
      <c r="E36" s="289"/>
      <c r="F36" s="289"/>
      <c r="G36" s="289"/>
      <c r="H36" s="289"/>
      <c r="I36" s="289"/>
      <c r="J36" s="289"/>
      <c r="K36" s="289"/>
      <c r="L36" s="289"/>
      <c r="M36" s="289"/>
      <c r="N36" s="289"/>
      <c r="O36" s="289"/>
      <c r="P36" s="289"/>
      <c r="Q36" s="289"/>
      <c r="R36" s="289"/>
      <c r="S36" s="290"/>
    </row>
  </sheetData>
  <sheetProtection algorithmName="SHA-512" hashValue="J52O+zfZ4nNwCEG4XzMHB1NcPdch7k8s3kBrtzvabhRPdP7nhIUpfXztYtpRYvCV4sWI1Rm2KdSKz2sXSwbvYw==" saltValue="6YAcMSPUFeV2qRa6HKoz5w==" spinCount="100000" sheet="1" objects="1" scenarios="1"/>
  <mergeCells count="4">
    <mergeCell ref="A3:S3"/>
    <mergeCell ref="A5:S5"/>
    <mergeCell ref="A8:S8"/>
    <mergeCell ref="K15:R17"/>
  </mergeCells>
  <phoneticPr fontId="4"/>
  <dataValidations count="1">
    <dataValidation type="list" allowBlank="1" showInputMessage="1" showErrorMessage="1" sqref="B23:B24 G23:G24 M23:M24" xr:uid="{24E3FEE4-090E-43F7-967A-92C875591129}">
      <formula1>"■,□"</formula1>
    </dataValidation>
  </dataValidations>
  <pageMargins left="0.70866141732283472" right="0.70866141732283472" top="0.74803149606299213" bottom="0.74803149606299213" header="0.31496062992125984" footer="0.31496062992125984"/>
  <pageSetup paperSize="9" orientation="portrait" r:id="rId1"/>
  <headerFooter>
    <oddFooter>&amp;LIKJC260401Ver17</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9DF4D-B06B-4677-9C40-7FC5A6E7E518}">
  <dimension ref="A1:S45"/>
  <sheetViews>
    <sheetView showGridLines="0" view="pageBreakPreview" topLeftCell="A13" zoomScale="166" zoomScaleNormal="100" zoomScaleSheetLayoutView="166" workbookViewId="0">
      <selection activeCell="G16" sqref="G16:S16"/>
    </sheetView>
  </sheetViews>
  <sheetFormatPr defaultRowHeight="13.5"/>
  <cols>
    <col min="1" max="19" width="4.625" style="280" customWidth="1"/>
    <col min="20" max="16384" width="9" style="280"/>
  </cols>
  <sheetData>
    <row r="1" spans="1:19" ht="17.100000000000001" customHeight="1">
      <c r="A1" s="714" t="s">
        <v>1084</v>
      </c>
      <c r="B1" s="714"/>
      <c r="C1" s="714"/>
      <c r="D1" s="714"/>
      <c r="E1" s="714"/>
      <c r="F1" s="714"/>
      <c r="G1" s="714"/>
      <c r="H1" s="714"/>
      <c r="I1" s="714"/>
      <c r="J1" s="714"/>
      <c r="K1" s="714"/>
      <c r="L1" s="714"/>
      <c r="M1" s="714"/>
      <c r="N1" s="714"/>
      <c r="O1" s="714"/>
      <c r="P1" s="714"/>
      <c r="Q1" s="714"/>
      <c r="R1" s="714"/>
      <c r="S1" s="714"/>
    </row>
    <row r="2" spans="1:19" ht="17.100000000000001" customHeight="1">
      <c r="A2" s="286" t="s">
        <v>1085</v>
      </c>
      <c r="B2" s="286"/>
      <c r="C2" s="286"/>
      <c r="D2" s="286"/>
      <c r="E2" s="286"/>
      <c r="F2" s="286"/>
      <c r="G2" s="286"/>
      <c r="H2" s="286"/>
      <c r="I2" s="286"/>
      <c r="J2" s="286"/>
      <c r="K2" s="286"/>
      <c r="L2" s="286"/>
      <c r="M2" s="286"/>
      <c r="N2" s="286"/>
      <c r="O2" s="286"/>
      <c r="P2" s="286"/>
      <c r="Q2" s="286"/>
      <c r="R2" s="286"/>
      <c r="S2" s="286"/>
    </row>
    <row r="3" spans="1:19" ht="17.100000000000001" customHeight="1">
      <c r="A3" s="280" t="s">
        <v>1086</v>
      </c>
      <c r="G3" s="717"/>
      <c r="H3" s="717"/>
      <c r="I3" s="717"/>
      <c r="J3" s="717"/>
      <c r="K3" s="717"/>
      <c r="L3" s="717"/>
      <c r="M3" s="717"/>
      <c r="N3" s="717"/>
      <c r="O3" s="717"/>
      <c r="P3" s="717"/>
      <c r="Q3" s="717"/>
      <c r="R3" s="717"/>
      <c r="S3" s="717"/>
    </row>
    <row r="4" spans="1:19" ht="17.100000000000001" customHeight="1">
      <c r="A4" s="280" t="s">
        <v>1087</v>
      </c>
      <c r="G4" s="720"/>
      <c r="H4" s="720"/>
      <c r="I4" s="720"/>
      <c r="J4" s="720"/>
      <c r="K4" s="720"/>
      <c r="L4" s="720"/>
      <c r="M4" s="720"/>
      <c r="N4" s="720"/>
      <c r="O4" s="720"/>
      <c r="P4" s="720"/>
      <c r="Q4" s="720"/>
      <c r="R4" s="720"/>
      <c r="S4" s="720"/>
    </row>
    <row r="5" spans="1:19" ht="17.100000000000001" customHeight="1">
      <c r="A5" s="280" t="s">
        <v>1088</v>
      </c>
      <c r="G5" s="720"/>
      <c r="H5" s="720"/>
      <c r="I5" s="720"/>
      <c r="J5" s="720"/>
      <c r="K5" s="720"/>
      <c r="L5" s="720"/>
      <c r="M5" s="720"/>
      <c r="N5" s="720"/>
      <c r="O5" s="720"/>
      <c r="P5" s="720"/>
      <c r="Q5" s="720"/>
      <c r="R5" s="720"/>
      <c r="S5" s="720"/>
    </row>
    <row r="6" spans="1:19" ht="17.100000000000001" customHeight="1">
      <c r="A6" s="280" t="s">
        <v>1089</v>
      </c>
      <c r="G6" s="720"/>
      <c r="H6" s="720"/>
      <c r="I6" s="720"/>
      <c r="J6" s="720"/>
      <c r="K6" s="720"/>
      <c r="L6" s="720"/>
      <c r="M6" s="720"/>
      <c r="N6" s="720"/>
      <c r="O6" s="720"/>
      <c r="P6" s="720"/>
      <c r="Q6" s="720"/>
      <c r="R6" s="720"/>
      <c r="S6" s="720"/>
    </row>
    <row r="7" spans="1:19" ht="17.100000000000001" customHeight="1">
      <c r="A7" s="280" t="s">
        <v>1090</v>
      </c>
      <c r="G7" s="720"/>
      <c r="H7" s="720"/>
      <c r="I7" s="720"/>
      <c r="J7" s="720"/>
      <c r="K7" s="720"/>
      <c r="L7" s="720"/>
      <c r="M7" s="720"/>
      <c r="N7" s="720"/>
      <c r="O7" s="720"/>
      <c r="P7" s="720"/>
      <c r="Q7" s="720"/>
      <c r="R7" s="720"/>
      <c r="S7" s="720"/>
    </row>
    <row r="8" spans="1:19" ht="17.100000000000001" customHeight="1">
      <c r="A8" s="289"/>
      <c r="B8" s="289"/>
      <c r="C8" s="289"/>
      <c r="D8" s="289"/>
      <c r="E8" s="289"/>
      <c r="F8" s="289"/>
      <c r="G8" s="289"/>
      <c r="H8" s="289"/>
      <c r="I8" s="289"/>
      <c r="J8" s="289"/>
      <c r="K8" s="289"/>
      <c r="L8" s="289"/>
      <c r="M8" s="289"/>
      <c r="N8" s="289"/>
      <c r="O8" s="289"/>
      <c r="P8" s="289"/>
      <c r="Q8" s="289"/>
      <c r="R8" s="289"/>
      <c r="S8" s="289"/>
    </row>
    <row r="9" spans="1:19" ht="17.100000000000001" customHeight="1">
      <c r="A9" s="280" t="s">
        <v>1091</v>
      </c>
    </row>
    <row r="10" spans="1:19" ht="17.100000000000001" customHeight="1">
      <c r="A10" s="280" t="s">
        <v>1092</v>
      </c>
      <c r="G10" s="716" t="s">
        <v>1093</v>
      </c>
      <c r="H10" s="716"/>
      <c r="I10" s="716"/>
      <c r="J10" s="716"/>
      <c r="K10" s="716"/>
      <c r="L10" s="716"/>
      <c r="M10" s="716"/>
      <c r="N10" s="716"/>
      <c r="O10" s="716"/>
      <c r="P10" s="716"/>
      <c r="Q10" s="716"/>
      <c r="R10" s="716"/>
      <c r="S10" s="716"/>
    </row>
    <row r="11" spans="1:19" ht="17.100000000000001" customHeight="1">
      <c r="A11" s="280" t="s">
        <v>1087</v>
      </c>
      <c r="G11" s="717"/>
      <c r="H11" s="717"/>
      <c r="I11" s="717"/>
      <c r="J11" s="717"/>
      <c r="K11" s="717"/>
      <c r="L11" s="717"/>
      <c r="M11" s="717"/>
      <c r="N11" s="717"/>
      <c r="O11" s="717"/>
      <c r="P11" s="717"/>
      <c r="Q11" s="717"/>
      <c r="R11" s="717"/>
      <c r="S11" s="717"/>
    </row>
    <row r="12" spans="1:19" ht="17.100000000000001" customHeight="1">
      <c r="A12" s="280" t="s">
        <v>1094</v>
      </c>
      <c r="G12" s="722" t="s">
        <v>1124</v>
      </c>
      <c r="H12" s="722"/>
      <c r="I12" s="722"/>
      <c r="J12" s="722"/>
      <c r="K12" s="722"/>
      <c r="L12" s="722"/>
      <c r="M12" s="722"/>
      <c r="N12" s="722"/>
      <c r="O12" s="722"/>
      <c r="P12" s="722"/>
      <c r="Q12" s="722"/>
      <c r="R12" s="722"/>
      <c r="S12" s="722"/>
    </row>
    <row r="13" spans="1:19" ht="17.100000000000001" customHeight="1">
      <c r="A13" s="280" t="s">
        <v>1074</v>
      </c>
      <c r="G13" s="292"/>
      <c r="H13" s="292"/>
      <c r="I13" s="292"/>
      <c r="J13" s="292"/>
      <c r="K13" s="292"/>
      <c r="L13" s="292"/>
      <c r="M13" s="292"/>
      <c r="N13" s="292"/>
      <c r="O13" s="292"/>
      <c r="P13" s="292"/>
      <c r="Q13" s="292"/>
      <c r="R13" s="292"/>
      <c r="S13" s="292"/>
    </row>
    <row r="14" spans="1:19" ht="17.100000000000001" customHeight="1">
      <c r="A14" s="280" t="s">
        <v>1095</v>
      </c>
      <c r="G14" s="720"/>
      <c r="H14" s="720"/>
      <c r="I14" s="720"/>
      <c r="J14" s="720"/>
      <c r="K14" s="720"/>
      <c r="L14" s="720"/>
      <c r="M14" s="720"/>
      <c r="N14" s="720"/>
      <c r="O14" s="720"/>
      <c r="P14" s="720"/>
      <c r="Q14" s="720"/>
      <c r="R14" s="720"/>
      <c r="S14" s="720"/>
    </row>
    <row r="15" spans="1:19" ht="17.100000000000001" customHeight="1">
      <c r="A15" s="280" t="s">
        <v>1096</v>
      </c>
      <c r="G15" s="720"/>
      <c r="H15" s="720"/>
      <c r="I15" s="720"/>
      <c r="J15" s="720"/>
      <c r="K15" s="720"/>
      <c r="L15" s="720"/>
      <c r="M15" s="720"/>
      <c r="N15" s="720"/>
      <c r="O15" s="720"/>
      <c r="P15" s="720"/>
      <c r="Q15" s="720"/>
      <c r="R15" s="720"/>
      <c r="S15" s="720"/>
    </row>
    <row r="16" spans="1:19" ht="17.100000000000001" customHeight="1">
      <c r="A16" s="280" t="s">
        <v>1097</v>
      </c>
      <c r="G16" s="720"/>
      <c r="H16" s="720"/>
      <c r="I16" s="720"/>
      <c r="J16" s="720"/>
      <c r="K16" s="720"/>
      <c r="L16" s="720"/>
      <c r="M16" s="720"/>
      <c r="N16" s="720"/>
      <c r="O16" s="720"/>
      <c r="P16" s="720"/>
      <c r="Q16" s="720"/>
      <c r="R16" s="720"/>
      <c r="S16" s="720"/>
    </row>
    <row r="17" spans="1:19" ht="17.100000000000001" customHeight="1">
      <c r="A17" s="289"/>
      <c r="B17" s="289"/>
      <c r="C17" s="289"/>
      <c r="D17" s="289"/>
      <c r="E17" s="289"/>
      <c r="F17" s="289"/>
      <c r="G17" s="289"/>
      <c r="H17" s="289"/>
      <c r="I17" s="289"/>
      <c r="J17" s="289"/>
      <c r="K17" s="289"/>
      <c r="L17" s="289"/>
      <c r="M17" s="289"/>
      <c r="N17" s="289"/>
      <c r="O17" s="289"/>
      <c r="P17" s="289"/>
      <c r="Q17" s="289"/>
      <c r="R17" s="289"/>
      <c r="S17" s="289"/>
    </row>
    <row r="18" spans="1:19" ht="17.100000000000001" customHeight="1">
      <c r="A18" s="280" t="s">
        <v>1098</v>
      </c>
    </row>
    <row r="19" spans="1:19" ht="17.100000000000001" customHeight="1">
      <c r="A19" s="280" t="s">
        <v>1099</v>
      </c>
      <c r="H19" s="280" t="s">
        <v>1081</v>
      </c>
      <c r="I19" s="721"/>
      <c r="J19" s="721"/>
      <c r="K19" s="721"/>
      <c r="L19" s="280" t="s">
        <v>1123</v>
      </c>
    </row>
    <row r="20" spans="1:19" ht="17.100000000000001" customHeight="1">
      <c r="A20" s="280" t="s">
        <v>1100</v>
      </c>
      <c r="H20" s="716" t="s">
        <v>1073</v>
      </c>
      <c r="I20" s="716"/>
      <c r="J20" s="716"/>
      <c r="K20" s="716"/>
      <c r="L20" s="716"/>
    </row>
    <row r="21" spans="1:19" ht="17.100000000000001" customHeight="1">
      <c r="A21" s="280" t="s">
        <v>1101</v>
      </c>
      <c r="G21" s="717"/>
      <c r="H21" s="717"/>
      <c r="I21" s="717"/>
      <c r="J21" s="717"/>
      <c r="K21" s="717"/>
      <c r="L21" s="717"/>
      <c r="M21" s="717"/>
      <c r="N21" s="717"/>
      <c r="O21" s="717"/>
      <c r="P21" s="717"/>
      <c r="Q21" s="717"/>
      <c r="R21" s="717"/>
      <c r="S21" s="717"/>
    </row>
    <row r="22" spans="1:19" ht="17.100000000000001" customHeight="1">
      <c r="A22" s="289"/>
      <c r="B22" s="289"/>
      <c r="C22" s="289"/>
      <c r="D22" s="289"/>
      <c r="E22" s="289"/>
      <c r="F22" s="289"/>
      <c r="G22" s="289"/>
      <c r="H22" s="289"/>
      <c r="I22" s="289"/>
      <c r="J22" s="289"/>
      <c r="K22" s="289"/>
      <c r="L22" s="289"/>
      <c r="M22" s="289"/>
      <c r="N22" s="289"/>
      <c r="O22" s="289"/>
      <c r="P22" s="289"/>
      <c r="Q22" s="289"/>
      <c r="R22" s="289"/>
      <c r="S22" s="289"/>
    </row>
    <row r="23" spans="1:19" ht="17.100000000000001" customHeight="1">
      <c r="A23" s="280" t="s">
        <v>1102</v>
      </c>
    </row>
    <row r="24" spans="1:19" ht="17.100000000000001" customHeight="1">
      <c r="A24" s="280" t="s">
        <v>1103</v>
      </c>
      <c r="G24" s="717"/>
      <c r="H24" s="717"/>
      <c r="I24" s="717"/>
      <c r="J24" s="717"/>
      <c r="K24" s="717"/>
      <c r="L24" s="717"/>
      <c r="M24" s="717"/>
      <c r="N24" s="717"/>
      <c r="O24" s="717"/>
      <c r="P24" s="717"/>
      <c r="Q24" s="717"/>
      <c r="R24" s="717"/>
      <c r="S24" s="717"/>
    </row>
    <row r="25" spans="1:19" ht="17.100000000000001" customHeight="1">
      <c r="A25" s="280" t="s">
        <v>1104</v>
      </c>
      <c r="G25" s="720"/>
      <c r="H25" s="720"/>
      <c r="I25" s="720"/>
      <c r="J25" s="720"/>
      <c r="K25" s="720"/>
      <c r="L25" s="720"/>
      <c r="M25" s="720"/>
      <c r="N25" s="720"/>
      <c r="O25" s="720"/>
      <c r="P25" s="720"/>
      <c r="Q25" s="720"/>
      <c r="R25" s="720"/>
      <c r="S25" s="720"/>
    </row>
    <row r="26" spans="1:19" ht="17.100000000000001" customHeight="1">
      <c r="A26" s="289"/>
      <c r="B26" s="289"/>
      <c r="C26" s="289"/>
      <c r="D26" s="289"/>
      <c r="E26" s="289"/>
      <c r="F26" s="289"/>
      <c r="G26" s="289"/>
      <c r="H26" s="289"/>
      <c r="I26" s="289"/>
      <c r="J26" s="289"/>
      <c r="K26" s="289"/>
      <c r="L26" s="289"/>
      <c r="M26" s="289"/>
      <c r="N26" s="289"/>
      <c r="O26" s="289"/>
      <c r="P26" s="289"/>
      <c r="Q26" s="289"/>
      <c r="R26" s="289"/>
      <c r="S26" s="289"/>
    </row>
    <row r="27" spans="1:19" ht="17.100000000000001" customHeight="1">
      <c r="A27" s="280" t="s">
        <v>1105</v>
      </c>
    </row>
    <row r="28" spans="1:19" ht="17.100000000000001" customHeight="1">
      <c r="A28" s="280" t="s">
        <v>1106</v>
      </c>
      <c r="G28" s="717"/>
      <c r="H28" s="717"/>
      <c r="I28" s="717"/>
      <c r="J28" s="717"/>
      <c r="K28" s="717"/>
      <c r="L28" s="717"/>
      <c r="M28" s="717"/>
      <c r="N28" s="717"/>
      <c r="O28" s="717"/>
      <c r="P28" s="717"/>
      <c r="Q28" s="717"/>
      <c r="R28" s="717"/>
      <c r="S28" s="717"/>
    </row>
    <row r="29" spans="1:19" ht="17.100000000000001" customHeight="1">
      <c r="A29" s="280" t="s">
        <v>1107</v>
      </c>
      <c r="G29" s="720"/>
      <c r="H29" s="720"/>
      <c r="I29" s="720"/>
      <c r="J29" s="720"/>
      <c r="K29" s="720"/>
      <c r="L29" s="720"/>
      <c r="M29" s="720"/>
      <c r="N29" s="720"/>
      <c r="O29" s="720"/>
      <c r="P29" s="720"/>
      <c r="Q29" s="720"/>
      <c r="R29" s="720"/>
      <c r="S29" s="720"/>
    </row>
    <row r="30" spans="1:19" ht="17.100000000000001" customHeight="1">
      <c r="A30" s="280" t="s">
        <v>1108</v>
      </c>
      <c r="G30" s="720"/>
      <c r="H30" s="720"/>
      <c r="I30" s="720"/>
      <c r="J30" s="720"/>
      <c r="K30" s="720"/>
      <c r="L30" s="720"/>
      <c r="M30" s="720"/>
      <c r="N30" s="720"/>
      <c r="O30" s="720"/>
      <c r="P30" s="720"/>
      <c r="Q30" s="720"/>
      <c r="R30" s="720"/>
      <c r="S30" s="720"/>
    </row>
    <row r="31" spans="1:19" ht="17.100000000000001" customHeight="1">
      <c r="A31" s="289"/>
      <c r="B31" s="289"/>
      <c r="C31" s="289"/>
      <c r="D31" s="289"/>
      <c r="E31" s="289"/>
      <c r="F31" s="289"/>
      <c r="G31" s="289"/>
      <c r="H31" s="289"/>
      <c r="I31" s="289"/>
      <c r="J31" s="289"/>
      <c r="K31" s="289"/>
      <c r="L31" s="289"/>
      <c r="M31" s="289"/>
      <c r="N31" s="289"/>
      <c r="O31" s="289"/>
      <c r="P31" s="289"/>
      <c r="Q31" s="289"/>
      <c r="R31" s="289"/>
      <c r="S31" s="289"/>
    </row>
    <row r="32" spans="1:19" ht="17.100000000000001" customHeight="1">
      <c r="A32" s="280" t="s">
        <v>1109</v>
      </c>
    </row>
    <row r="33" spans="1:19" ht="17.100000000000001" customHeight="1">
      <c r="B33" s="717"/>
      <c r="C33" s="717"/>
      <c r="D33" s="717"/>
      <c r="E33" s="717"/>
      <c r="F33" s="717"/>
      <c r="G33" s="717"/>
      <c r="H33" s="717"/>
      <c r="I33" s="717"/>
      <c r="J33" s="717"/>
      <c r="K33" s="717"/>
      <c r="L33" s="717"/>
      <c r="M33" s="717"/>
      <c r="N33" s="717"/>
      <c r="O33" s="717"/>
      <c r="P33" s="717"/>
      <c r="Q33" s="717"/>
      <c r="R33" s="717"/>
      <c r="S33" s="717"/>
    </row>
    <row r="34" spans="1:19" ht="17.100000000000001" customHeight="1">
      <c r="A34" s="289"/>
      <c r="B34" s="289"/>
      <c r="C34" s="289"/>
      <c r="D34" s="289"/>
      <c r="E34" s="289"/>
      <c r="F34" s="289"/>
      <c r="G34" s="289"/>
      <c r="H34" s="289"/>
      <c r="I34" s="289"/>
      <c r="J34" s="289"/>
      <c r="K34" s="289"/>
      <c r="L34" s="289"/>
      <c r="M34" s="289"/>
      <c r="N34" s="289"/>
      <c r="O34" s="289"/>
      <c r="P34" s="289"/>
      <c r="Q34" s="289"/>
      <c r="R34" s="289"/>
      <c r="S34" s="289"/>
    </row>
    <row r="35" spans="1:19" ht="17.100000000000001" customHeight="1">
      <c r="A35" s="280" t="s">
        <v>1110</v>
      </c>
      <c r="H35" s="718" t="s">
        <v>1073</v>
      </c>
      <c r="I35" s="718"/>
      <c r="J35" s="718"/>
      <c r="K35" s="718"/>
      <c r="L35" s="718"/>
    </row>
    <row r="36" spans="1:19" ht="17.100000000000001" customHeight="1">
      <c r="A36" s="289"/>
      <c r="B36" s="289"/>
      <c r="C36" s="289"/>
      <c r="D36" s="289"/>
      <c r="E36" s="289"/>
      <c r="F36" s="289"/>
      <c r="G36" s="289"/>
      <c r="H36" s="289"/>
      <c r="I36" s="289"/>
      <c r="J36" s="289"/>
      <c r="K36" s="289"/>
      <c r="L36" s="289"/>
      <c r="M36" s="289"/>
      <c r="N36" s="289"/>
      <c r="O36" s="289"/>
      <c r="P36" s="289"/>
      <c r="Q36" s="289"/>
      <c r="R36" s="289"/>
      <c r="S36" s="289"/>
    </row>
    <row r="37" spans="1:19" ht="17.100000000000001" customHeight="1">
      <c r="A37" s="280" t="s">
        <v>1111</v>
      </c>
      <c r="H37" s="718" t="s">
        <v>1112</v>
      </c>
      <c r="I37" s="718"/>
      <c r="J37" s="718"/>
      <c r="K37" s="718"/>
      <c r="L37" s="718"/>
      <c r="M37" s="718"/>
      <c r="N37" s="718"/>
      <c r="O37" s="718"/>
      <c r="P37" s="718"/>
      <c r="Q37" s="718"/>
      <c r="R37" s="718"/>
      <c r="S37" s="718"/>
    </row>
    <row r="38" spans="1:19" ht="17.100000000000001" customHeight="1">
      <c r="A38" s="289"/>
      <c r="B38" s="289"/>
      <c r="C38" s="289"/>
      <c r="D38" s="289"/>
      <c r="E38" s="289"/>
      <c r="F38" s="289"/>
      <c r="G38" s="289"/>
      <c r="H38" s="289"/>
      <c r="I38" s="289"/>
      <c r="J38" s="289"/>
      <c r="K38" s="289"/>
      <c r="L38" s="289"/>
      <c r="M38" s="289"/>
      <c r="N38" s="289"/>
      <c r="O38" s="289"/>
      <c r="P38" s="289"/>
      <c r="Q38" s="289"/>
      <c r="R38" s="289"/>
      <c r="S38" s="289"/>
    </row>
    <row r="39" spans="1:19" ht="17.100000000000001" customHeight="1">
      <c r="A39" s="280" t="s">
        <v>1113</v>
      </c>
    </row>
    <row r="40" spans="1:19" ht="17.100000000000001" customHeight="1">
      <c r="B40" s="717"/>
      <c r="C40" s="717"/>
      <c r="D40" s="717"/>
      <c r="E40" s="717"/>
      <c r="F40" s="717"/>
      <c r="G40" s="717"/>
      <c r="H40" s="717"/>
      <c r="I40" s="717"/>
      <c r="J40" s="717"/>
      <c r="K40" s="717"/>
      <c r="L40" s="717"/>
      <c r="M40" s="717"/>
      <c r="N40" s="717"/>
      <c r="O40" s="717"/>
      <c r="P40" s="717"/>
      <c r="Q40" s="717"/>
      <c r="R40" s="717"/>
      <c r="S40" s="717"/>
    </row>
    <row r="41" spans="1:19" ht="17.100000000000001" customHeight="1">
      <c r="A41" s="289"/>
      <c r="B41" s="719"/>
      <c r="C41" s="719"/>
      <c r="D41" s="719"/>
      <c r="E41" s="719"/>
      <c r="F41" s="719"/>
      <c r="G41" s="719"/>
      <c r="H41" s="719"/>
      <c r="I41" s="719"/>
      <c r="J41" s="719"/>
      <c r="K41" s="719"/>
      <c r="L41" s="719"/>
      <c r="M41" s="719"/>
      <c r="N41" s="719"/>
      <c r="O41" s="719"/>
      <c r="P41" s="719"/>
      <c r="Q41" s="719"/>
      <c r="R41" s="719"/>
      <c r="S41" s="719"/>
    </row>
    <row r="42" spans="1:19" ht="17.100000000000001" customHeight="1">
      <c r="A42" s="280" t="s">
        <v>1114</v>
      </c>
    </row>
    <row r="43" spans="1:19" ht="17.100000000000001" customHeight="1">
      <c r="B43" s="717"/>
      <c r="C43" s="717"/>
      <c r="D43" s="717"/>
      <c r="E43" s="717"/>
      <c r="F43" s="717"/>
      <c r="G43" s="717"/>
      <c r="H43" s="717"/>
      <c r="I43" s="717"/>
      <c r="J43" s="717"/>
      <c r="K43" s="717"/>
      <c r="L43" s="717"/>
      <c r="M43" s="717"/>
      <c r="N43" s="717"/>
      <c r="O43" s="717"/>
      <c r="P43" s="717"/>
      <c r="Q43" s="717"/>
      <c r="R43" s="717"/>
      <c r="S43" s="717"/>
    </row>
    <row r="44" spans="1:19" ht="17.100000000000001" customHeight="1">
      <c r="A44" s="289"/>
      <c r="B44" s="289"/>
      <c r="C44" s="289"/>
      <c r="D44" s="289"/>
      <c r="E44" s="289"/>
      <c r="F44" s="289"/>
      <c r="G44" s="289"/>
      <c r="H44" s="289"/>
      <c r="I44" s="289"/>
      <c r="J44" s="289"/>
      <c r="K44" s="289"/>
      <c r="L44" s="289"/>
      <c r="M44" s="289"/>
      <c r="N44" s="289"/>
      <c r="O44" s="289"/>
      <c r="P44" s="289"/>
      <c r="Q44" s="289"/>
      <c r="R44" s="289"/>
      <c r="S44" s="289"/>
    </row>
    <row r="45" spans="1:19" ht="17.100000000000001" customHeight="1"/>
  </sheetData>
  <sheetProtection algorithmName="SHA-512" hashValue="ULixA075br11sxjcdlgosJJjIYU/dy2xxANHJGGiwoRMdP28JizkFXPan3kelDU+XFjgwmyyDD27bFEIvYQI3w==" saltValue="oCdCwtEJIDGNTAmXkoXDyQ==" spinCount="100000" sheet="1" objects="1" scenarios="1"/>
  <mergeCells count="26">
    <mergeCell ref="A1:S1"/>
    <mergeCell ref="G3:S3"/>
    <mergeCell ref="G4:S4"/>
    <mergeCell ref="G5:S5"/>
    <mergeCell ref="G6:S6"/>
    <mergeCell ref="G7:S7"/>
    <mergeCell ref="G10:S10"/>
    <mergeCell ref="G11:S11"/>
    <mergeCell ref="G12:S12"/>
    <mergeCell ref="G14:S14"/>
    <mergeCell ref="G15:S15"/>
    <mergeCell ref="G16:S16"/>
    <mergeCell ref="I19:K19"/>
    <mergeCell ref="H20:L20"/>
    <mergeCell ref="G21:S21"/>
    <mergeCell ref="G24:S24"/>
    <mergeCell ref="G25:S25"/>
    <mergeCell ref="G28:S28"/>
    <mergeCell ref="G29:S29"/>
    <mergeCell ref="G30:S30"/>
    <mergeCell ref="B43:S43"/>
    <mergeCell ref="B33:S33"/>
    <mergeCell ref="H35:L35"/>
    <mergeCell ref="H37:S37"/>
    <mergeCell ref="B40:S40"/>
    <mergeCell ref="B41:S41"/>
  </mergeCells>
  <phoneticPr fontId="4"/>
  <pageMargins left="0.70866141732283472" right="0.70866141732283472" top="0.74803149606299213" bottom="0.74803149606299213" header="0.31496062992125984" footer="0.31496062992125984"/>
  <pageSetup paperSize="9" orientation="portrait" r:id="rId1"/>
  <headerFooter>
    <oddFooter>&amp;LIKJC260401Ver17</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B6809-D0E7-4869-86EF-BE08450138A1}">
  <dimension ref="A1:AA59"/>
  <sheetViews>
    <sheetView view="pageBreakPreview" zoomScale="136" zoomScaleNormal="100" zoomScaleSheetLayoutView="136" workbookViewId="0">
      <selection activeCell="F5" sqref="F5:AA5"/>
    </sheetView>
  </sheetViews>
  <sheetFormatPr defaultRowHeight="13.5"/>
  <cols>
    <col min="1" max="12" width="3.25" style="280" customWidth="1"/>
    <col min="13" max="13" width="3.625" style="280" customWidth="1"/>
    <col min="14" max="27" width="3.25" style="280" customWidth="1"/>
    <col min="28" max="16384" width="9" style="280"/>
  </cols>
  <sheetData>
    <row r="1" spans="1:27">
      <c r="A1" s="280" t="s">
        <v>1017</v>
      </c>
    </row>
    <row r="3" spans="1:27" ht="30" customHeight="1">
      <c r="A3" s="725" t="s">
        <v>1018</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7"/>
    </row>
    <row r="4" spans="1:27" ht="30" customHeight="1">
      <c r="A4" s="281" t="s">
        <v>1019</v>
      </c>
      <c r="AA4" s="282"/>
    </row>
    <row r="5" spans="1:27" ht="30" customHeight="1">
      <c r="A5" s="283" t="s">
        <v>1020</v>
      </c>
      <c r="B5" s="284"/>
      <c r="C5" s="284"/>
      <c r="D5" s="284"/>
      <c r="E5" s="285"/>
      <c r="F5" s="755"/>
      <c r="G5" s="756"/>
      <c r="H5" s="756"/>
      <c r="I5" s="756"/>
      <c r="J5" s="756"/>
      <c r="K5" s="756"/>
      <c r="L5" s="756"/>
      <c r="M5" s="756"/>
      <c r="N5" s="756"/>
      <c r="O5" s="756"/>
      <c r="P5" s="756"/>
      <c r="Q5" s="756"/>
      <c r="R5" s="756"/>
      <c r="S5" s="756"/>
      <c r="T5" s="756"/>
      <c r="U5" s="756"/>
      <c r="V5" s="756"/>
      <c r="W5" s="756"/>
      <c r="X5" s="756"/>
      <c r="Y5" s="756"/>
      <c r="Z5" s="756"/>
      <c r="AA5" s="757"/>
    </row>
    <row r="6" spans="1:27" ht="30" customHeight="1">
      <c r="A6" s="283" t="s">
        <v>1021</v>
      </c>
      <c r="B6" s="284"/>
      <c r="C6" s="284"/>
      <c r="D6" s="284"/>
      <c r="E6" s="285"/>
      <c r="F6" s="755"/>
      <c r="G6" s="756"/>
      <c r="H6" s="756"/>
      <c r="I6" s="756"/>
      <c r="J6" s="756"/>
      <c r="K6" s="756"/>
      <c r="L6" s="756"/>
      <c r="M6" s="756"/>
      <c r="N6" s="756"/>
      <c r="O6" s="756"/>
      <c r="P6" s="756"/>
      <c r="Q6" s="756"/>
      <c r="R6" s="756"/>
      <c r="S6" s="756"/>
      <c r="T6" s="756"/>
      <c r="U6" s="756"/>
      <c r="V6" s="756"/>
      <c r="W6" s="756"/>
      <c r="X6" s="756"/>
      <c r="Y6" s="756"/>
      <c r="Z6" s="756"/>
      <c r="AA6" s="757"/>
    </row>
    <row r="7" spans="1:27" ht="30" customHeight="1">
      <c r="A7" s="283" t="s">
        <v>1022</v>
      </c>
      <c r="B7" s="284"/>
      <c r="C7" s="284"/>
      <c r="D7" s="284"/>
      <c r="E7" s="285"/>
      <c r="F7" s="755"/>
      <c r="G7" s="756"/>
      <c r="H7" s="756"/>
      <c r="I7" s="756"/>
      <c r="J7" s="756"/>
      <c r="K7" s="756"/>
      <c r="L7" s="756"/>
      <c r="M7" s="756"/>
      <c r="N7" s="756"/>
      <c r="O7" s="756"/>
      <c r="P7" s="756"/>
      <c r="Q7" s="756"/>
      <c r="R7" s="756"/>
      <c r="S7" s="756"/>
      <c r="T7" s="756"/>
      <c r="U7" s="756"/>
      <c r="V7" s="756"/>
      <c r="W7" s="756"/>
      <c r="X7" s="756"/>
      <c r="Y7" s="756"/>
      <c r="Z7" s="756"/>
      <c r="AA7" s="757"/>
    </row>
    <row r="8" spans="1:27" ht="30" customHeight="1">
      <c r="A8" s="728" t="s">
        <v>1023</v>
      </c>
      <c r="B8" s="729"/>
      <c r="C8" s="729"/>
      <c r="D8" s="729"/>
      <c r="E8" s="730"/>
      <c r="AA8" s="282"/>
    </row>
    <row r="9" spans="1:27" ht="30" customHeight="1">
      <c r="A9" s="731"/>
      <c r="B9" s="732"/>
      <c r="C9" s="732"/>
      <c r="D9" s="732"/>
      <c r="E9" s="733"/>
      <c r="F9" s="283" t="s">
        <v>1024</v>
      </c>
      <c r="G9" s="284"/>
      <c r="H9" s="284"/>
      <c r="I9" s="284"/>
      <c r="J9" s="285"/>
      <c r="K9" s="755"/>
      <c r="L9" s="756"/>
      <c r="M9" s="756"/>
      <c r="N9" s="756"/>
      <c r="O9" s="756"/>
      <c r="P9" s="757"/>
      <c r="Q9" s="284" t="s">
        <v>1025</v>
      </c>
      <c r="R9" s="284"/>
      <c r="S9" s="284"/>
      <c r="T9" s="284"/>
      <c r="U9" s="285"/>
      <c r="V9" s="755"/>
      <c r="W9" s="756"/>
      <c r="X9" s="756"/>
      <c r="Y9" s="756"/>
      <c r="Z9" s="756"/>
      <c r="AA9" s="757"/>
    </row>
    <row r="10" spans="1:27" ht="30" customHeight="1">
      <c r="A10" s="731"/>
      <c r="B10" s="732"/>
      <c r="C10" s="732"/>
      <c r="D10" s="732"/>
      <c r="E10" s="733"/>
      <c r="F10" s="283" t="s">
        <v>1026</v>
      </c>
      <c r="G10" s="284"/>
      <c r="H10" s="284"/>
      <c r="I10" s="284"/>
      <c r="J10" s="285"/>
      <c r="K10" s="758" t="s">
        <v>1027</v>
      </c>
      <c r="L10" s="759"/>
      <c r="M10" s="759"/>
      <c r="N10" s="724"/>
      <c r="O10" s="724"/>
      <c r="P10" s="724"/>
      <c r="Q10" s="724"/>
      <c r="R10" s="284" t="s">
        <v>1028</v>
      </c>
      <c r="S10" s="284" t="s">
        <v>1029</v>
      </c>
      <c r="T10" s="284"/>
      <c r="U10" s="284"/>
      <c r="V10" s="284"/>
      <c r="W10" s="724"/>
      <c r="X10" s="724"/>
      <c r="Y10" s="724"/>
      <c r="Z10" s="724"/>
      <c r="AA10" s="285" t="s">
        <v>1028</v>
      </c>
    </row>
    <row r="11" spans="1:27" ht="30" customHeight="1">
      <c r="A11" s="731"/>
      <c r="B11" s="732"/>
      <c r="C11" s="732"/>
      <c r="D11" s="732"/>
      <c r="E11" s="733"/>
      <c r="F11" s="283" t="s">
        <v>1030</v>
      </c>
      <c r="G11" s="284"/>
      <c r="H11" s="284"/>
      <c r="I11" s="284"/>
      <c r="J11" s="285"/>
      <c r="K11" s="284" t="s">
        <v>1031</v>
      </c>
      <c r="L11" s="284"/>
      <c r="M11" s="724"/>
      <c r="N11" s="724"/>
      <c r="O11" s="284" t="s">
        <v>1032</v>
      </c>
      <c r="P11" s="284" t="s">
        <v>1033</v>
      </c>
      <c r="Q11" s="284"/>
      <c r="R11" s="724"/>
      <c r="S11" s="724"/>
      <c r="T11" s="284" t="s">
        <v>1032</v>
      </c>
      <c r="U11" s="284" t="s">
        <v>1034</v>
      </c>
      <c r="V11" s="284"/>
      <c r="W11" s="724"/>
      <c r="X11" s="724"/>
      <c r="Y11" s="284" t="s">
        <v>1032</v>
      </c>
      <c r="Z11" s="284"/>
      <c r="AA11" s="285"/>
    </row>
    <row r="12" spans="1:27" ht="30" customHeight="1">
      <c r="A12" s="734"/>
      <c r="B12" s="735"/>
      <c r="C12" s="735"/>
      <c r="D12" s="735"/>
      <c r="E12" s="736"/>
      <c r="F12" s="289" t="s">
        <v>1035</v>
      </c>
      <c r="G12" s="289"/>
      <c r="H12" s="289"/>
      <c r="I12" s="289"/>
      <c r="J12" s="290"/>
      <c r="K12" s="723"/>
      <c r="L12" s="724"/>
      <c r="M12" s="724"/>
      <c r="N12" s="724"/>
      <c r="O12" s="724"/>
      <c r="P12" s="290" t="s">
        <v>1036</v>
      </c>
      <c r="Q12" s="289" t="s">
        <v>1037</v>
      </c>
      <c r="R12" s="289"/>
      <c r="S12" s="289"/>
      <c r="T12" s="289"/>
      <c r="U12" s="290"/>
      <c r="V12" s="723"/>
      <c r="W12" s="724"/>
      <c r="X12" s="724"/>
      <c r="Y12" s="724"/>
      <c r="Z12" s="724"/>
      <c r="AA12" s="290" t="s">
        <v>1036</v>
      </c>
    </row>
    <row r="13" spans="1:27" ht="30" customHeight="1">
      <c r="A13" s="737" t="s">
        <v>1038</v>
      </c>
      <c r="B13" s="738"/>
      <c r="C13" s="738"/>
      <c r="D13" s="738"/>
      <c r="E13" s="739"/>
      <c r="F13" s="746"/>
      <c r="G13" s="747"/>
      <c r="H13" s="747"/>
      <c r="I13" s="747"/>
      <c r="J13" s="747"/>
      <c r="K13" s="747"/>
      <c r="L13" s="747"/>
      <c r="M13" s="747"/>
      <c r="N13" s="747"/>
      <c r="O13" s="747"/>
      <c r="P13" s="747"/>
      <c r="Q13" s="747"/>
      <c r="R13" s="747"/>
      <c r="S13" s="747"/>
      <c r="T13" s="747"/>
      <c r="U13" s="747"/>
      <c r="V13" s="747"/>
      <c r="W13" s="747"/>
      <c r="X13" s="747"/>
      <c r="Y13" s="747"/>
      <c r="Z13" s="747"/>
      <c r="AA13" s="748"/>
    </row>
    <row r="14" spans="1:27" ht="30" customHeight="1">
      <c r="A14" s="740"/>
      <c r="B14" s="741"/>
      <c r="C14" s="741"/>
      <c r="D14" s="741"/>
      <c r="E14" s="742"/>
      <c r="F14" s="749"/>
      <c r="G14" s="750"/>
      <c r="H14" s="750"/>
      <c r="I14" s="750"/>
      <c r="J14" s="750"/>
      <c r="K14" s="750"/>
      <c r="L14" s="750"/>
      <c r="M14" s="750"/>
      <c r="N14" s="750"/>
      <c r="O14" s="750"/>
      <c r="P14" s="750"/>
      <c r="Q14" s="750"/>
      <c r="R14" s="750"/>
      <c r="S14" s="750"/>
      <c r="T14" s="750"/>
      <c r="U14" s="750"/>
      <c r="V14" s="750"/>
      <c r="W14" s="750"/>
      <c r="X14" s="750"/>
      <c r="Y14" s="750"/>
      <c r="Z14" s="750"/>
      <c r="AA14" s="751"/>
    </row>
    <row r="15" spans="1:27" ht="30" customHeight="1">
      <c r="A15" s="740"/>
      <c r="B15" s="741"/>
      <c r="C15" s="741"/>
      <c r="D15" s="741"/>
      <c r="E15" s="742"/>
      <c r="F15" s="749"/>
      <c r="G15" s="750"/>
      <c r="H15" s="750"/>
      <c r="I15" s="750"/>
      <c r="J15" s="750"/>
      <c r="K15" s="750"/>
      <c r="L15" s="750"/>
      <c r="M15" s="750"/>
      <c r="N15" s="750"/>
      <c r="O15" s="750"/>
      <c r="P15" s="750"/>
      <c r="Q15" s="750"/>
      <c r="R15" s="750"/>
      <c r="S15" s="750"/>
      <c r="T15" s="750"/>
      <c r="U15" s="750"/>
      <c r="V15" s="750"/>
      <c r="W15" s="750"/>
      <c r="X15" s="750"/>
      <c r="Y15" s="750"/>
      <c r="Z15" s="750"/>
      <c r="AA15" s="751"/>
    </row>
    <row r="16" spans="1:27" ht="30" customHeight="1">
      <c r="A16" s="740"/>
      <c r="B16" s="741"/>
      <c r="C16" s="741"/>
      <c r="D16" s="741"/>
      <c r="E16" s="742"/>
      <c r="F16" s="749"/>
      <c r="G16" s="750"/>
      <c r="H16" s="750"/>
      <c r="I16" s="750"/>
      <c r="J16" s="750"/>
      <c r="K16" s="750"/>
      <c r="L16" s="750"/>
      <c r="M16" s="750"/>
      <c r="N16" s="750"/>
      <c r="O16" s="750"/>
      <c r="P16" s="750"/>
      <c r="Q16" s="750"/>
      <c r="R16" s="750"/>
      <c r="S16" s="750"/>
      <c r="T16" s="750"/>
      <c r="U16" s="750"/>
      <c r="V16" s="750"/>
      <c r="W16" s="750"/>
      <c r="X16" s="750"/>
      <c r="Y16" s="750"/>
      <c r="Z16" s="750"/>
      <c r="AA16" s="751"/>
    </row>
    <row r="17" spans="1:27" ht="30" customHeight="1">
      <c r="A17" s="740"/>
      <c r="B17" s="741"/>
      <c r="C17" s="741"/>
      <c r="D17" s="741"/>
      <c r="E17" s="742"/>
      <c r="F17" s="749"/>
      <c r="G17" s="750"/>
      <c r="H17" s="750"/>
      <c r="I17" s="750"/>
      <c r="J17" s="750"/>
      <c r="K17" s="750"/>
      <c r="L17" s="750"/>
      <c r="M17" s="750"/>
      <c r="N17" s="750"/>
      <c r="O17" s="750"/>
      <c r="P17" s="750"/>
      <c r="Q17" s="750"/>
      <c r="R17" s="750"/>
      <c r="S17" s="750"/>
      <c r="T17" s="750"/>
      <c r="U17" s="750"/>
      <c r="V17" s="750"/>
      <c r="W17" s="750"/>
      <c r="X17" s="750"/>
      <c r="Y17" s="750"/>
      <c r="Z17" s="750"/>
      <c r="AA17" s="751"/>
    </row>
    <row r="18" spans="1:27" ht="30" customHeight="1">
      <c r="A18" s="743"/>
      <c r="B18" s="744"/>
      <c r="C18" s="744"/>
      <c r="D18" s="744"/>
      <c r="E18" s="745"/>
      <c r="F18" s="752"/>
      <c r="G18" s="753"/>
      <c r="H18" s="753"/>
      <c r="I18" s="753"/>
      <c r="J18" s="753"/>
      <c r="K18" s="753"/>
      <c r="L18" s="753"/>
      <c r="M18" s="753"/>
      <c r="N18" s="753"/>
      <c r="O18" s="753"/>
      <c r="P18" s="753"/>
      <c r="Q18" s="753"/>
      <c r="R18" s="753"/>
      <c r="S18" s="753"/>
      <c r="T18" s="753"/>
      <c r="U18" s="753"/>
      <c r="V18" s="753"/>
      <c r="W18" s="753"/>
      <c r="X18" s="753"/>
      <c r="Y18" s="753"/>
      <c r="Z18" s="753"/>
      <c r="AA18" s="754"/>
    </row>
    <row r="19" spans="1:27" ht="30" customHeight="1">
      <c r="A19" s="291" t="s">
        <v>1039</v>
      </c>
      <c r="B19" s="284"/>
      <c r="C19" s="284"/>
      <c r="D19" s="284"/>
      <c r="E19" s="284"/>
      <c r="F19" s="284"/>
      <c r="G19" s="284"/>
      <c r="H19" s="284"/>
      <c r="I19" s="284"/>
      <c r="J19" s="284"/>
      <c r="K19" s="284"/>
      <c r="L19" s="284"/>
      <c r="M19" s="284"/>
      <c r="N19" s="284"/>
      <c r="O19" s="284"/>
      <c r="P19" s="284"/>
      <c r="Q19" s="284"/>
      <c r="R19" s="284"/>
      <c r="S19" s="284"/>
      <c r="T19" s="284"/>
      <c r="U19" s="284"/>
      <c r="V19" s="284"/>
      <c r="W19" s="284"/>
      <c r="X19" s="284"/>
      <c r="Y19" s="284"/>
      <c r="Z19" s="284"/>
      <c r="AA19" s="285"/>
    </row>
    <row r="20" spans="1:27" ht="30" customHeight="1">
      <c r="A20" s="283" t="s">
        <v>1040</v>
      </c>
      <c r="B20" s="284"/>
      <c r="C20" s="284"/>
      <c r="D20" s="284"/>
      <c r="E20" s="285"/>
      <c r="F20" s="284" t="s">
        <v>1041</v>
      </c>
      <c r="G20" s="284"/>
      <c r="H20" s="284"/>
      <c r="I20" s="284"/>
      <c r="J20" s="284"/>
      <c r="K20" s="284"/>
      <c r="L20" s="284"/>
      <c r="M20" s="284"/>
      <c r="N20" s="284"/>
      <c r="O20" s="284"/>
      <c r="P20" s="284"/>
      <c r="Q20" s="284"/>
      <c r="R20" s="284"/>
      <c r="S20" s="284"/>
      <c r="T20" s="284"/>
      <c r="U20" s="284"/>
      <c r="V20" s="284"/>
      <c r="W20" s="284"/>
      <c r="X20" s="284"/>
      <c r="Y20" s="284"/>
      <c r="Z20" s="284"/>
      <c r="AA20" s="285"/>
    </row>
    <row r="21" spans="1:27" ht="30" customHeight="1">
      <c r="A21" s="283" t="s">
        <v>1042</v>
      </c>
      <c r="B21" s="284"/>
      <c r="C21" s="284"/>
      <c r="D21" s="284"/>
      <c r="E21" s="285"/>
      <c r="F21" s="755"/>
      <c r="G21" s="756"/>
      <c r="H21" s="756"/>
      <c r="I21" s="756"/>
      <c r="J21" s="756"/>
      <c r="K21" s="756"/>
      <c r="L21" s="756"/>
      <c r="M21" s="756"/>
      <c r="N21" s="756"/>
      <c r="O21" s="756"/>
      <c r="P21" s="757"/>
      <c r="Q21" s="283" t="s">
        <v>1043</v>
      </c>
      <c r="R21" s="284"/>
      <c r="S21" s="284"/>
      <c r="T21" s="284"/>
      <c r="U21" s="285"/>
      <c r="V21" s="284" t="s">
        <v>1044</v>
      </c>
      <c r="W21" s="284"/>
      <c r="X21" s="724"/>
      <c r="Y21" s="724"/>
      <c r="Z21" s="724"/>
      <c r="AA21" s="285" t="s">
        <v>1036</v>
      </c>
    </row>
    <row r="22" spans="1:27" ht="30" customHeight="1">
      <c r="A22" s="287" t="s">
        <v>1045</v>
      </c>
      <c r="AA22" s="282"/>
    </row>
    <row r="23" spans="1:27" ht="30" customHeight="1">
      <c r="A23" s="749"/>
      <c r="B23" s="750"/>
      <c r="C23" s="750"/>
      <c r="D23" s="750"/>
      <c r="E23" s="750"/>
      <c r="F23" s="750"/>
      <c r="G23" s="750"/>
      <c r="H23" s="750"/>
      <c r="I23" s="750"/>
      <c r="J23" s="750"/>
      <c r="K23" s="750"/>
      <c r="L23" s="750"/>
      <c r="M23" s="750"/>
      <c r="N23" s="750"/>
      <c r="O23" s="750"/>
      <c r="P23" s="750"/>
      <c r="Q23" s="750"/>
      <c r="R23" s="750"/>
      <c r="S23" s="750"/>
      <c r="T23" s="750"/>
      <c r="U23" s="750"/>
      <c r="V23" s="750"/>
      <c r="W23" s="750"/>
      <c r="X23" s="750"/>
      <c r="Y23" s="750"/>
      <c r="Z23" s="750"/>
      <c r="AA23" s="751"/>
    </row>
    <row r="24" spans="1:27" ht="30" customHeight="1">
      <c r="A24" s="749"/>
      <c r="B24" s="750"/>
      <c r="C24" s="750"/>
      <c r="D24" s="750"/>
      <c r="E24" s="750"/>
      <c r="F24" s="750"/>
      <c r="G24" s="750"/>
      <c r="H24" s="750"/>
      <c r="I24" s="750"/>
      <c r="J24" s="750"/>
      <c r="K24" s="750"/>
      <c r="L24" s="750"/>
      <c r="M24" s="750"/>
      <c r="N24" s="750"/>
      <c r="O24" s="750"/>
      <c r="P24" s="750"/>
      <c r="Q24" s="750"/>
      <c r="R24" s="750"/>
      <c r="S24" s="750"/>
      <c r="T24" s="750"/>
      <c r="U24" s="750"/>
      <c r="V24" s="750"/>
      <c r="W24" s="750"/>
      <c r="X24" s="750"/>
      <c r="Y24" s="750"/>
      <c r="Z24" s="750"/>
      <c r="AA24" s="751"/>
    </row>
    <row r="25" spans="1:27" ht="30" customHeight="1">
      <c r="A25" s="749"/>
      <c r="B25" s="750"/>
      <c r="C25" s="750"/>
      <c r="D25" s="750"/>
      <c r="E25" s="750"/>
      <c r="F25" s="750"/>
      <c r="G25" s="750"/>
      <c r="H25" s="750"/>
      <c r="I25" s="750"/>
      <c r="J25" s="750"/>
      <c r="K25" s="750"/>
      <c r="L25" s="750"/>
      <c r="M25" s="750"/>
      <c r="N25" s="750"/>
      <c r="O25" s="750"/>
      <c r="P25" s="750"/>
      <c r="Q25" s="750"/>
      <c r="R25" s="750"/>
      <c r="S25" s="750"/>
      <c r="T25" s="750"/>
      <c r="U25" s="750"/>
      <c r="V25" s="750"/>
      <c r="W25" s="750"/>
      <c r="X25" s="750"/>
      <c r="Y25" s="750"/>
      <c r="Z25" s="750"/>
      <c r="AA25" s="751"/>
    </row>
    <row r="26" spans="1:27" ht="30" customHeight="1">
      <c r="A26" s="749"/>
      <c r="B26" s="750"/>
      <c r="C26" s="750"/>
      <c r="D26" s="750"/>
      <c r="E26" s="750"/>
      <c r="F26" s="750"/>
      <c r="G26" s="750"/>
      <c r="H26" s="750"/>
      <c r="I26" s="750"/>
      <c r="J26" s="750"/>
      <c r="K26" s="750"/>
      <c r="L26" s="750"/>
      <c r="M26" s="750"/>
      <c r="N26" s="750"/>
      <c r="O26" s="750"/>
      <c r="P26" s="750"/>
      <c r="Q26" s="750"/>
      <c r="R26" s="750"/>
      <c r="S26" s="750"/>
      <c r="T26" s="750"/>
      <c r="U26" s="750"/>
      <c r="V26" s="750"/>
      <c r="W26" s="750"/>
      <c r="X26" s="750"/>
      <c r="Y26" s="750"/>
      <c r="Z26" s="750"/>
      <c r="AA26" s="751"/>
    </row>
    <row r="27" spans="1:27" ht="30" customHeight="1">
      <c r="A27" s="749"/>
      <c r="B27" s="750"/>
      <c r="C27" s="750"/>
      <c r="D27" s="750"/>
      <c r="E27" s="750"/>
      <c r="F27" s="750"/>
      <c r="G27" s="750"/>
      <c r="H27" s="750"/>
      <c r="I27" s="750"/>
      <c r="J27" s="750"/>
      <c r="K27" s="750"/>
      <c r="L27" s="750"/>
      <c r="M27" s="750"/>
      <c r="N27" s="750"/>
      <c r="O27" s="750"/>
      <c r="P27" s="750"/>
      <c r="Q27" s="750"/>
      <c r="R27" s="750"/>
      <c r="S27" s="750"/>
      <c r="T27" s="750"/>
      <c r="U27" s="750"/>
      <c r="V27" s="750"/>
      <c r="W27" s="750"/>
      <c r="X27" s="750"/>
      <c r="Y27" s="750"/>
      <c r="Z27" s="750"/>
      <c r="AA27" s="751"/>
    </row>
    <row r="28" spans="1:27" ht="30" customHeight="1">
      <c r="A28" s="752"/>
      <c r="B28" s="753"/>
      <c r="C28" s="753"/>
      <c r="D28" s="753"/>
      <c r="E28" s="753"/>
      <c r="F28" s="753"/>
      <c r="G28" s="753"/>
      <c r="H28" s="753"/>
      <c r="I28" s="753"/>
      <c r="J28" s="753"/>
      <c r="K28" s="753"/>
      <c r="L28" s="753"/>
      <c r="M28" s="753"/>
      <c r="N28" s="753"/>
      <c r="O28" s="753"/>
      <c r="P28" s="753"/>
      <c r="Q28" s="753"/>
      <c r="R28" s="753"/>
      <c r="S28" s="753"/>
      <c r="T28" s="753"/>
      <c r="U28" s="753"/>
      <c r="V28" s="753"/>
      <c r="W28" s="753"/>
      <c r="X28" s="753"/>
      <c r="Y28" s="753"/>
      <c r="Z28" s="753"/>
      <c r="AA28" s="754"/>
    </row>
    <row r="29" spans="1:27" ht="6.75" customHeight="1"/>
    <row r="31" spans="1:27" ht="27" customHeight="1">
      <c r="A31" s="283" t="s">
        <v>1046</v>
      </c>
      <c r="B31" s="284"/>
      <c r="C31" s="284"/>
      <c r="D31" s="284"/>
      <c r="E31" s="284"/>
      <c r="F31" s="284"/>
      <c r="G31" s="284"/>
      <c r="H31" s="284"/>
      <c r="I31" s="284"/>
      <c r="J31" s="284"/>
      <c r="K31" s="284"/>
      <c r="L31" s="284"/>
      <c r="M31" s="284"/>
      <c r="N31" s="284"/>
      <c r="O31" s="284"/>
      <c r="P31" s="284"/>
      <c r="Q31" s="284"/>
      <c r="R31" s="284"/>
      <c r="S31" s="284"/>
      <c r="T31" s="284"/>
      <c r="U31" s="284"/>
      <c r="V31" s="284"/>
      <c r="W31" s="284"/>
      <c r="X31" s="284"/>
      <c r="Y31" s="284"/>
      <c r="Z31" s="284"/>
      <c r="AA31" s="285"/>
    </row>
    <row r="32" spans="1:27" ht="27" customHeight="1">
      <c r="A32" s="283" t="s">
        <v>1047</v>
      </c>
      <c r="B32" s="284"/>
      <c r="C32" s="284"/>
      <c r="D32" s="284"/>
      <c r="E32" s="284"/>
      <c r="F32" s="284"/>
      <c r="G32" s="284"/>
      <c r="H32" s="284"/>
      <c r="I32" s="284"/>
      <c r="J32" s="285"/>
      <c r="AA32" s="282"/>
    </row>
    <row r="33" spans="1:27" ht="27" customHeight="1">
      <c r="A33" s="760"/>
      <c r="B33" s="761"/>
      <c r="C33" s="761"/>
      <c r="D33" s="761"/>
      <c r="E33" s="761"/>
      <c r="F33" s="761"/>
      <c r="G33" s="761"/>
      <c r="H33" s="761"/>
      <c r="I33" s="761"/>
      <c r="J33" s="761"/>
      <c r="K33" s="761"/>
      <c r="L33" s="761"/>
      <c r="M33" s="761"/>
      <c r="N33" s="761"/>
      <c r="O33" s="761"/>
      <c r="P33" s="761"/>
      <c r="Q33" s="761"/>
      <c r="R33" s="761"/>
      <c r="S33" s="761"/>
      <c r="T33" s="761"/>
      <c r="U33" s="761"/>
      <c r="V33" s="761"/>
      <c r="W33" s="761"/>
      <c r="X33" s="761"/>
      <c r="Y33" s="761"/>
      <c r="Z33" s="761"/>
      <c r="AA33" s="762"/>
    </row>
    <row r="34" spans="1:27" ht="27" customHeight="1">
      <c r="A34" s="760"/>
      <c r="B34" s="761"/>
      <c r="C34" s="761"/>
      <c r="D34" s="761"/>
      <c r="E34" s="761"/>
      <c r="F34" s="761"/>
      <c r="G34" s="761"/>
      <c r="H34" s="761"/>
      <c r="I34" s="761"/>
      <c r="J34" s="761"/>
      <c r="K34" s="761"/>
      <c r="L34" s="761"/>
      <c r="M34" s="761"/>
      <c r="N34" s="761"/>
      <c r="O34" s="761"/>
      <c r="P34" s="761"/>
      <c r="Q34" s="761"/>
      <c r="R34" s="761"/>
      <c r="S34" s="761"/>
      <c r="T34" s="761"/>
      <c r="U34" s="761"/>
      <c r="V34" s="761"/>
      <c r="W34" s="761"/>
      <c r="X34" s="761"/>
      <c r="Y34" s="761"/>
      <c r="Z34" s="761"/>
      <c r="AA34" s="762"/>
    </row>
    <row r="35" spans="1:27" ht="27" customHeight="1">
      <c r="A35" s="760"/>
      <c r="B35" s="761"/>
      <c r="C35" s="761"/>
      <c r="D35" s="761"/>
      <c r="E35" s="761"/>
      <c r="F35" s="761"/>
      <c r="G35" s="761"/>
      <c r="H35" s="761"/>
      <c r="I35" s="761"/>
      <c r="J35" s="761"/>
      <c r="K35" s="761"/>
      <c r="L35" s="761"/>
      <c r="M35" s="761"/>
      <c r="N35" s="761"/>
      <c r="O35" s="761"/>
      <c r="P35" s="761"/>
      <c r="Q35" s="761"/>
      <c r="R35" s="761"/>
      <c r="S35" s="761"/>
      <c r="T35" s="761"/>
      <c r="U35" s="761"/>
      <c r="V35" s="761"/>
      <c r="W35" s="761"/>
      <c r="X35" s="761"/>
      <c r="Y35" s="761"/>
      <c r="Z35" s="761"/>
      <c r="AA35" s="762"/>
    </row>
    <row r="36" spans="1:27" ht="27" customHeight="1">
      <c r="A36" s="760"/>
      <c r="B36" s="761"/>
      <c r="C36" s="761"/>
      <c r="D36" s="761"/>
      <c r="E36" s="761"/>
      <c r="F36" s="761"/>
      <c r="G36" s="761"/>
      <c r="H36" s="761"/>
      <c r="I36" s="761"/>
      <c r="J36" s="761"/>
      <c r="K36" s="761"/>
      <c r="L36" s="761"/>
      <c r="M36" s="761"/>
      <c r="N36" s="761"/>
      <c r="O36" s="761"/>
      <c r="P36" s="761"/>
      <c r="Q36" s="761"/>
      <c r="R36" s="761"/>
      <c r="S36" s="761"/>
      <c r="T36" s="761"/>
      <c r="U36" s="761"/>
      <c r="V36" s="761"/>
      <c r="W36" s="761"/>
      <c r="X36" s="761"/>
      <c r="Y36" s="761"/>
      <c r="Z36" s="761"/>
      <c r="AA36" s="762"/>
    </row>
    <row r="37" spans="1:27" ht="27" customHeight="1">
      <c r="A37" s="760"/>
      <c r="B37" s="761"/>
      <c r="C37" s="761"/>
      <c r="D37" s="761"/>
      <c r="E37" s="761"/>
      <c r="F37" s="761"/>
      <c r="G37" s="761"/>
      <c r="H37" s="761"/>
      <c r="I37" s="761"/>
      <c r="J37" s="761"/>
      <c r="K37" s="761"/>
      <c r="L37" s="761"/>
      <c r="M37" s="761"/>
      <c r="N37" s="761"/>
      <c r="O37" s="761"/>
      <c r="P37" s="761"/>
      <c r="Q37" s="761"/>
      <c r="R37" s="761"/>
      <c r="S37" s="761"/>
      <c r="T37" s="761"/>
      <c r="U37" s="761"/>
      <c r="V37" s="761"/>
      <c r="W37" s="761"/>
      <c r="X37" s="761"/>
      <c r="Y37" s="761"/>
      <c r="Z37" s="761"/>
      <c r="AA37" s="762"/>
    </row>
    <row r="38" spans="1:27" ht="27" customHeight="1">
      <c r="A38" s="760"/>
      <c r="B38" s="761"/>
      <c r="C38" s="761"/>
      <c r="D38" s="761"/>
      <c r="E38" s="761"/>
      <c r="F38" s="761"/>
      <c r="G38" s="761"/>
      <c r="H38" s="761"/>
      <c r="I38" s="761"/>
      <c r="J38" s="761"/>
      <c r="K38" s="761"/>
      <c r="L38" s="761"/>
      <c r="M38" s="761"/>
      <c r="N38" s="761"/>
      <c r="O38" s="761"/>
      <c r="P38" s="761"/>
      <c r="Q38" s="761"/>
      <c r="R38" s="761"/>
      <c r="S38" s="761"/>
      <c r="T38" s="761"/>
      <c r="U38" s="761"/>
      <c r="V38" s="761"/>
      <c r="W38" s="761"/>
      <c r="X38" s="761"/>
      <c r="Y38" s="761"/>
      <c r="Z38" s="761"/>
      <c r="AA38" s="762"/>
    </row>
    <row r="39" spans="1:27" ht="27" customHeight="1">
      <c r="A39" s="287"/>
      <c r="AA39" s="282"/>
    </row>
    <row r="40" spans="1:27" ht="27" customHeight="1">
      <c r="A40" s="283" t="s">
        <v>1048</v>
      </c>
      <c r="B40" s="284"/>
      <c r="C40" s="284"/>
      <c r="D40" s="284"/>
      <c r="E40" s="284"/>
      <c r="F40" s="284"/>
      <c r="G40" s="284"/>
      <c r="H40" s="284"/>
      <c r="I40" s="284"/>
      <c r="J40" s="285"/>
      <c r="K40" s="283" t="s">
        <v>1049</v>
      </c>
      <c r="L40" s="284"/>
      <c r="M40" s="284"/>
      <c r="N40" s="284"/>
      <c r="O40" s="284"/>
      <c r="P40" s="284"/>
      <c r="Q40" s="284"/>
      <c r="R40" s="284"/>
      <c r="S40" s="284"/>
      <c r="T40" s="284"/>
      <c r="U40" s="284"/>
      <c r="V40" s="284"/>
      <c r="W40" s="284"/>
      <c r="X40" s="284"/>
      <c r="Y40" s="284"/>
      <c r="Z40" s="284"/>
      <c r="AA40" s="285"/>
    </row>
    <row r="41" spans="1:27" ht="27" customHeight="1">
      <c r="A41" s="283" t="s">
        <v>1050</v>
      </c>
      <c r="B41" s="284"/>
      <c r="C41" s="284"/>
      <c r="D41" s="284"/>
      <c r="E41" s="284"/>
      <c r="F41" s="284"/>
      <c r="G41" s="284"/>
      <c r="H41" s="284"/>
      <c r="I41" s="284"/>
      <c r="J41" s="285"/>
      <c r="K41" s="283" t="s">
        <v>1051</v>
      </c>
      <c r="L41" s="284"/>
      <c r="M41" s="284"/>
      <c r="N41" s="284"/>
      <c r="O41" s="284"/>
      <c r="P41" s="284"/>
      <c r="Q41" s="284"/>
      <c r="R41" s="284"/>
      <c r="S41" s="284"/>
      <c r="T41" s="284"/>
      <c r="U41" s="284"/>
      <c r="V41" s="284"/>
      <c r="W41" s="284"/>
      <c r="X41" s="284"/>
      <c r="Y41" s="284"/>
      <c r="Z41" s="284"/>
      <c r="AA41" s="285"/>
    </row>
    <row r="42" spans="1:27" ht="27" customHeight="1">
      <c r="A42" s="772" t="s">
        <v>1052</v>
      </c>
      <c r="B42" s="773"/>
      <c r="C42" s="773"/>
      <c r="D42" s="773"/>
      <c r="E42" s="773"/>
      <c r="F42" s="773"/>
      <c r="G42" s="773"/>
      <c r="H42" s="773"/>
      <c r="I42" s="773"/>
      <c r="J42" s="774"/>
      <c r="AA42" s="282"/>
    </row>
    <row r="43" spans="1:27" ht="27" customHeight="1">
      <c r="A43" s="760"/>
      <c r="B43" s="761"/>
      <c r="C43" s="761"/>
      <c r="D43" s="761"/>
      <c r="E43" s="761"/>
      <c r="F43" s="761"/>
      <c r="G43" s="761"/>
      <c r="H43" s="761"/>
      <c r="I43" s="761"/>
      <c r="J43" s="761"/>
      <c r="K43" s="761"/>
      <c r="L43" s="761"/>
      <c r="M43" s="761"/>
      <c r="N43" s="761"/>
      <c r="O43" s="761"/>
      <c r="P43" s="761"/>
      <c r="Q43" s="761"/>
      <c r="R43" s="761"/>
      <c r="S43" s="761"/>
      <c r="T43" s="761"/>
      <c r="U43" s="761"/>
      <c r="V43" s="761"/>
      <c r="W43" s="761"/>
      <c r="X43" s="761"/>
      <c r="Y43" s="761"/>
      <c r="Z43" s="761"/>
      <c r="AA43" s="762"/>
    </row>
    <row r="44" spans="1:27" ht="27" customHeight="1">
      <c r="A44" s="760"/>
      <c r="B44" s="761"/>
      <c r="C44" s="761"/>
      <c r="D44" s="761"/>
      <c r="E44" s="761"/>
      <c r="F44" s="761"/>
      <c r="G44" s="761"/>
      <c r="H44" s="761"/>
      <c r="I44" s="761"/>
      <c r="J44" s="761"/>
      <c r="K44" s="761"/>
      <c r="L44" s="761"/>
      <c r="M44" s="761"/>
      <c r="N44" s="761"/>
      <c r="O44" s="761"/>
      <c r="P44" s="761"/>
      <c r="Q44" s="761"/>
      <c r="R44" s="761"/>
      <c r="S44" s="761"/>
      <c r="T44" s="761"/>
      <c r="U44" s="761"/>
      <c r="V44" s="761"/>
      <c r="W44" s="761"/>
      <c r="X44" s="761"/>
      <c r="Y44" s="761"/>
      <c r="Z44" s="761"/>
      <c r="AA44" s="762"/>
    </row>
    <row r="45" spans="1:27" ht="27" customHeight="1">
      <c r="A45" s="760"/>
      <c r="B45" s="761"/>
      <c r="C45" s="761"/>
      <c r="D45" s="761"/>
      <c r="E45" s="761"/>
      <c r="F45" s="761"/>
      <c r="G45" s="761"/>
      <c r="H45" s="761"/>
      <c r="I45" s="761"/>
      <c r="J45" s="761"/>
      <c r="K45" s="761"/>
      <c r="L45" s="761"/>
      <c r="M45" s="761"/>
      <c r="N45" s="761"/>
      <c r="O45" s="761"/>
      <c r="P45" s="761"/>
      <c r="Q45" s="761"/>
      <c r="R45" s="761"/>
      <c r="S45" s="761"/>
      <c r="T45" s="761"/>
      <c r="U45" s="761"/>
      <c r="V45" s="761"/>
      <c r="W45" s="761"/>
      <c r="X45" s="761"/>
      <c r="Y45" s="761"/>
      <c r="Z45" s="761"/>
      <c r="AA45" s="762"/>
    </row>
    <row r="46" spans="1:27" ht="27" customHeight="1">
      <c r="A46" s="760"/>
      <c r="B46" s="761"/>
      <c r="C46" s="761"/>
      <c r="D46" s="761"/>
      <c r="E46" s="761"/>
      <c r="F46" s="761"/>
      <c r="G46" s="761"/>
      <c r="H46" s="761"/>
      <c r="I46" s="761"/>
      <c r="J46" s="761"/>
      <c r="K46" s="761"/>
      <c r="L46" s="761"/>
      <c r="M46" s="761"/>
      <c r="N46" s="761"/>
      <c r="O46" s="761"/>
      <c r="P46" s="761"/>
      <c r="Q46" s="761"/>
      <c r="R46" s="761"/>
      <c r="S46" s="761"/>
      <c r="T46" s="761"/>
      <c r="U46" s="761"/>
      <c r="V46" s="761"/>
      <c r="W46" s="761"/>
      <c r="X46" s="761"/>
      <c r="Y46" s="761"/>
      <c r="Z46" s="761"/>
      <c r="AA46" s="762"/>
    </row>
    <row r="47" spans="1:27" ht="27" customHeight="1">
      <c r="A47" s="760"/>
      <c r="B47" s="761"/>
      <c r="C47" s="761"/>
      <c r="D47" s="761"/>
      <c r="E47" s="761"/>
      <c r="F47" s="761"/>
      <c r="G47" s="761"/>
      <c r="H47" s="761"/>
      <c r="I47" s="761"/>
      <c r="J47" s="761"/>
      <c r="K47" s="761"/>
      <c r="L47" s="761"/>
      <c r="M47" s="761"/>
      <c r="N47" s="761"/>
      <c r="O47" s="761"/>
      <c r="P47" s="761"/>
      <c r="Q47" s="761"/>
      <c r="R47" s="761"/>
      <c r="S47" s="761"/>
      <c r="T47" s="761"/>
      <c r="U47" s="761"/>
      <c r="V47" s="761"/>
      <c r="W47" s="761"/>
      <c r="X47" s="761"/>
      <c r="Y47" s="761"/>
      <c r="Z47" s="761"/>
      <c r="AA47" s="762"/>
    </row>
    <row r="48" spans="1:27" ht="27" customHeight="1">
      <c r="A48" s="760"/>
      <c r="B48" s="761"/>
      <c r="C48" s="761"/>
      <c r="D48" s="761"/>
      <c r="E48" s="761"/>
      <c r="F48" s="761"/>
      <c r="G48" s="761"/>
      <c r="H48" s="761"/>
      <c r="I48" s="761"/>
      <c r="J48" s="761"/>
      <c r="K48" s="761"/>
      <c r="L48" s="761"/>
      <c r="M48" s="761"/>
      <c r="N48" s="761"/>
      <c r="O48" s="761"/>
      <c r="P48" s="761"/>
      <c r="Q48" s="761"/>
      <c r="R48" s="761"/>
      <c r="S48" s="761"/>
      <c r="T48" s="761"/>
      <c r="U48" s="761"/>
      <c r="V48" s="761"/>
      <c r="W48" s="761"/>
      <c r="X48" s="761"/>
      <c r="Y48" s="761"/>
      <c r="Z48" s="761"/>
      <c r="AA48" s="762"/>
    </row>
    <row r="49" spans="1:27" ht="27" customHeight="1">
      <c r="A49" s="287"/>
      <c r="AA49" s="282"/>
    </row>
    <row r="50" spans="1:27" ht="27" customHeight="1">
      <c r="A50" s="283" t="s">
        <v>1053</v>
      </c>
      <c r="B50" s="284"/>
      <c r="C50" s="284"/>
      <c r="D50" s="284"/>
      <c r="E50" s="284"/>
      <c r="F50" s="284"/>
      <c r="G50" s="284"/>
      <c r="H50" s="284"/>
      <c r="I50" s="284"/>
      <c r="J50" s="284"/>
      <c r="K50" s="284"/>
      <c r="L50" s="284"/>
      <c r="M50" s="284"/>
      <c r="N50" s="284"/>
      <c r="O50" s="284"/>
      <c r="P50" s="284"/>
      <c r="Q50" s="284"/>
      <c r="R50" s="284"/>
      <c r="S50" s="284"/>
      <c r="T50" s="284"/>
      <c r="U50" s="284"/>
      <c r="V50" s="284"/>
      <c r="W50" s="284"/>
      <c r="X50" s="284"/>
      <c r="Y50" s="284"/>
      <c r="Z50" s="284"/>
      <c r="AA50" s="285"/>
    </row>
    <row r="51" spans="1:27" ht="27" customHeight="1">
      <c r="A51" s="283"/>
      <c r="B51" s="284"/>
      <c r="C51" s="763" t="s">
        <v>1054</v>
      </c>
      <c r="D51" s="764"/>
      <c r="E51" s="764"/>
      <c r="F51" s="764"/>
      <c r="G51" s="764"/>
      <c r="H51" s="764"/>
      <c r="I51" s="764"/>
      <c r="J51" s="764"/>
      <c r="K51" s="765"/>
      <c r="L51" s="763" t="s">
        <v>1055</v>
      </c>
      <c r="M51" s="764"/>
      <c r="N51" s="764"/>
      <c r="O51" s="764"/>
      <c r="P51" s="764"/>
      <c r="Q51" s="764"/>
      <c r="R51" s="764"/>
      <c r="S51" s="764"/>
      <c r="T51" s="764"/>
      <c r="U51" s="764"/>
      <c r="V51" s="764"/>
      <c r="W51" s="764"/>
      <c r="X51" s="764"/>
      <c r="Y51" s="764"/>
      <c r="Z51" s="764"/>
      <c r="AA51" s="765"/>
    </row>
    <row r="52" spans="1:27" ht="27" customHeight="1">
      <c r="A52" s="766" t="s">
        <v>1056</v>
      </c>
      <c r="B52" s="767"/>
      <c r="C52" s="287" t="s">
        <v>1057</v>
      </c>
      <c r="K52" s="282"/>
      <c r="P52" s="280" t="s">
        <v>1058</v>
      </c>
      <c r="R52" s="296" t="s">
        <v>33</v>
      </c>
      <c r="U52" s="280" t="s">
        <v>1059</v>
      </c>
      <c r="W52" s="296" t="s">
        <v>33</v>
      </c>
      <c r="AA52" s="282"/>
    </row>
    <row r="53" spans="1:27" ht="27" customHeight="1">
      <c r="A53" s="768"/>
      <c r="B53" s="769"/>
      <c r="C53" s="287" t="s">
        <v>1060</v>
      </c>
      <c r="K53" s="282"/>
      <c r="P53" s="280" t="s">
        <v>1058</v>
      </c>
      <c r="R53" s="296" t="s">
        <v>33</v>
      </c>
      <c r="U53" s="280" t="s">
        <v>1059</v>
      </c>
      <c r="W53" s="296" t="s">
        <v>33</v>
      </c>
      <c r="AA53" s="282"/>
    </row>
    <row r="54" spans="1:27" ht="27" customHeight="1">
      <c r="A54" s="768"/>
      <c r="B54" s="769"/>
      <c r="C54" s="287" t="s">
        <v>1061</v>
      </c>
      <c r="K54" s="282"/>
      <c r="P54" s="280" t="s">
        <v>1058</v>
      </c>
      <c r="R54" s="296" t="s">
        <v>33</v>
      </c>
      <c r="U54" s="280" t="s">
        <v>1059</v>
      </c>
      <c r="W54" s="296" t="s">
        <v>33</v>
      </c>
      <c r="AA54" s="282"/>
    </row>
    <row r="55" spans="1:27" ht="27" customHeight="1">
      <c r="A55" s="768"/>
      <c r="B55" s="769"/>
      <c r="C55" s="287" t="s">
        <v>1062</v>
      </c>
      <c r="K55" s="282"/>
      <c r="P55" s="280" t="s">
        <v>1058</v>
      </c>
      <c r="R55" s="296" t="s">
        <v>33</v>
      </c>
      <c r="U55" s="280" t="s">
        <v>1059</v>
      </c>
      <c r="W55" s="296" t="s">
        <v>33</v>
      </c>
      <c r="AA55" s="282"/>
    </row>
    <row r="56" spans="1:27" ht="27" customHeight="1">
      <c r="A56" s="768"/>
      <c r="B56" s="769"/>
      <c r="C56" s="287" t="s">
        <v>1063</v>
      </c>
      <c r="K56" s="282"/>
      <c r="P56" s="280" t="s">
        <v>1058</v>
      </c>
      <c r="R56" s="296" t="s">
        <v>33</v>
      </c>
      <c r="U56" s="280" t="s">
        <v>1059</v>
      </c>
      <c r="W56" s="296" t="s">
        <v>33</v>
      </c>
      <c r="AA56" s="282"/>
    </row>
    <row r="57" spans="1:27" ht="27" customHeight="1">
      <c r="A57" s="768"/>
      <c r="B57" s="769"/>
      <c r="C57" s="287" t="s">
        <v>1064</v>
      </c>
      <c r="K57" s="282"/>
      <c r="P57" s="280" t="s">
        <v>1058</v>
      </c>
      <c r="R57" s="296" t="s">
        <v>33</v>
      </c>
      <c r="U57" s="280" t="s">
        <v>1059</v>
      </c>
      <c r="W57" s="296" t="s">
        <v>33</v>
      </c>
      <c r="AA57" s="282"/>
    </row>
    <row r="58" spans="1:27" ht="27" customHeight="1">
      <c r="A58" s="768"/>
      <c r="B58" s="769"/>
      <c r="C58" s="287" t="s">
        <v>1065</v>
      </c>
      <c r="K58" s="282"/>
      <c r="P58" s="280" t="s">
        <v>1058</v>
      </c>
      <c r="R58" s="296" t="s">
        <v>33</v>
      </c>
      <c r="U58" s="280" t="s">
        <v>1059</v>
      </c>
      <c r="W58" s="296" t="s">
        <v>33</v>
      </c>
      <c r="AA58" s="282"/>
    </row>
    <row r="59" spans="1:27" ht="27" customHeight="1">
      <c r="A59" s="770"/>
      <c r="B59" s="771"/>
      <c r="C59" s="288" t="s">
        <v>1066</v>
      </c>
      <c r="D59" s="289"/>
      <c r="E59" s="289"/>
      <c r="F59" s="289"/>
      <c r="G59" s="289"/>
      <c r="H59" s="289"/>
      <c r="I59" s="289"/>
      <c r="J59" s="289"/>
      <c r="K59" s="290"/>
      <c r="L59" s="288"/>
      <c r="M59" s="289"/>
      <c r="N59" s="289"/>
      <c r="O59" s="289"/>
      <c r="P59" s="289" t="s">
        <v>1058</v>
      </c>
      <c r="Q59" s="289"/>
      <c r="R59" s="296" t="s">
        <v>33</v>
      </c>
      <c r="S59" s="289"/>
      <c r="T59" s="289"/>
      <c r="U59" s="289" t="s">
        <v>1059</v>
      </c>
      <c r="V59" s="289"/>
      <c r="W59" s="296" t="s">
        <v>33</v>
      </c>
      <c r="X59" s="289"/>
      <c r="Y59" s="289"/>
      <c r="Z59" s="289"/>
      <c r="AA59" s="290"/>
    </row>
  </sheetData>
  <sheetProtection algorithmName="SHA-512" hashValue="hjfRGbHwxtoTXx0G1PU0z0vPJ/9CZCtQFLbkgQImEjXQdkH0qlySFEmT76MQ5X9BpJEUq+dxGejX3TjUn7qyMg==" saltValue="zpceyVpYfVrnRD6FZLAmmw==" spinCount="100000" sheet="1" objects="1" scenarios="1"/>
  <mergeCells count="26">
    <mergeCell ref="A33:AA38"/>
    <mergeCell ref="A43:AA48"/>
    <mergeCell ref="C51:K51"/>
    <mergeCell ref="L51:AA51"/>
    <mergeCell ref="A52:B59"/>
    <mergeCell ref="A42:J42"/>
    <mergeCell ref="A23:AA28"/>
    <mergeCell ref="F5:AA5"/>
    <mergeCell ref="F6:AA6"/>
    <mergeCell ref="F7:AA7"/>
    <mergeCell ref="K9:P9"/>
    <mergeCell ref="V9:AA9"/>
    <mergeCell ref="N10:Q10"/>
    <mergeCell ref="W10:Z10"/>
    <mergeCell ref="K10:M10"/>
    <mergeCell ref="F21:P21"/>
    <mergeCell ref="X21:Z21"/>
    <mergeCell ref="M11:N11"/>
    <mergeCell ref="R11:S11"/>
    <mergeCell ref="W11:X11"/>
    <mergeCell ref="K12:O12"/>
    <mergeCell ref="V12:Z12"/>
    <mergeCell ref="A3:AA3"/>
    <mergeCell ref="A8:E12"/>
    <mergeCell ref="A13:E18"/>
    <mergeCell ref="F13:AA18"/>
  </mergeCells>
  <phoneticPr fontId="4"/>
  <dataValidations count="1">
    <dataValidation type="list" allowBlank="1" showInputMessage="1" showErrorMessage="1" sqref="R52:R59 W52:W59" xr:uid="{F3B429AC-F907-4D4C-9D92-92DDB3AB0AA2}">
      <formula1>"■,□"</formula1>
    </dataValidation>
  </dataValidations>
  <pageMargins left="0.70866141732283472" right="0.70866141732283472" top="0.74803149606299213" bottom="0.74803149606299213" header="0.31496062992125984" footer="0.31496062992125984"/>
  <pageSetup paperSize="9" orientation="portrait" r:id="rId1"/>
  <headerFooter>
    <oddFooter>&amp;LIKJC260401Ver17</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EBC8A-852C-465B-B6B2-5A4338A60271}">
  <dimension ref="A1:S5"/>
  <sheetViews>
    <sheetView showGridLines="0" view="pageBreakPreview" zoomScaleNormal="100" zoomScaleSheetLayoutView="100" workbookViewId="0">
      <selection activeCell="U15" sqref="U15"/>
    </sheetView>
  </sheetViews>
  <sheetFormatPr defaultRowHeight="13.5"/>
  <cols>
    <col min="1" max="19" width="4.625" style="280" customWidth="1"/>
    <col min="20" max="16384" width="9" style="280"/>
  </cols>
  <sheetData>
    <row r="1" spans="1:19" ht="15.95" customHeight="1">
      <c r="A1" s="280" t="s">
        <v>1045</v>
      </c>
    </row>
    <row r="2" spans="1:19" ht="15.95" customHeight="1">
      <c r="A2" s="280" t="s">
        <v>1115</v>
      </c>
    </row>
    <row r="3" spans="1:19" ht="76.5" customHeight="1">
      <c r="A3" s="715" t="s">
        <v>1116</v>
      </c>
      <c r="B3" s="715"/>
      <c r="C3" s="715"/>
      <c r="D3" s="715"/>
      <c r="E3" s="715"/>
      <c r="F3" s="715"/>
      <c r="G3" s="715"/>
      <c r="H3" s="715"/>
      <c r="I3" s="715"/>
      <c r="J3" s="715"/>
      <c r="K3" s="715"/>
      <c r="L3" s="715"/>
      <c r="M3" s="715"/>
      <c r="N3" s="715"/>
      <c r="O3" s="715"/>
      <c r="P3" s="715"/>
      <c r="Q3" s="715"/>
      <c r="R3" s="715"/>
      <c r="S3" s="715"/>
    </row>
    <row r="4" spans="1:19" ht="15.95" customHeight="1">
      <c r="A4" s="280" t="s">
        <v>1117</v>
      </c>
    </row>
    <row r="5" spans="1:19" ht="211.5" customHeight="1">
      <c r="A5" s="715" t="s">
        <v>1118</v>
      </c>
      <c r="B5" s="715"/>
      <c r="C5" s="715"/>
      <c r="D5" s="715"/>
      <c r="E5" s="715"/>
      <c r="F5" s="715"/>
      <c r="G5" s="715"/>
      <c r="H5" s="715"/>
      <c r="I5" s="715"/>
      <c r="J5" s="715"/>
      <c r="K5" s="715"/>
      <c r="L5" s="715"/>
      <c r="M5" s="715"/>
      <c r="N5" s="715"/>
      <c r="O5" s="715"/>
      <c r="P5" s="715"/>
      <c r="Q5" s="715"/>
      <c r="R5" s="715"/>
      <c r="S5" s="715"/>
    </row>
  </sheetData>
  <sheetProtection algorithmName="SHA-512" hashValue="xy7HO/YvovzBiM3qMv9qgnU+lFNxPEoX0mVd5S8e3karkiRyGDYHLPF1fI4oN5kaWJlterg6IqnfPAwUV4N6QQ==" saltValue="zPe/sDGp3fCFKl9DmJjCRw==" spinCount="100000" sheet="1" objects="1" scenarios="1"/>
  <mergeCells count="2">
    <mergeCell ref="A3:S3"/>
    <mergeCell ref="A5:S5"/>
  </mergeCells>
  <phoneticPr fontId="4"/>
  <pageMargins left="0.70866141732283472" right="0.70866141732283472" top="0.74803149606299213" bottom="0.74803149606299213" header="0.31496062992125984" footer="0.31496062992125984"/>
  <pageSetup paperSize="9" orientation="portrait" r:id="rId1"/>
  <headerFooter>
    <oddFooter>&amp;LIKJC260401Ver17</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A7657B-5A8B-45EF-A202-9E37404A21D2}">
  <sheetPr codeName="Sheet2">
    <pageSetUpPr autoPageBreaks="0" fitToPage="1"/>
  </sheetPr>
  <dimension ref="A1:AJ264"/>
  <sheetViews>
    <sheetView showGridLines="0" showRowColHeaders="0" showOutlineSymbols="0" zoomScaleNormal="100" workbookViewId="0">
      <pane ySplit="7" topLeftCell="A8" activePane="bottomLeft" state="frozen"/>
      <selection activeCell="Z21" sqref="Z21:AA21"/>
      <selection pane="bottomLeft" activeCell="L13" sqref="L13:AH13"/>
    </sheetView>
  </sheetViews>
  <sheetFormatPr defaultColWidth="5.25" defaultRowHeight="30" customHeight="1"/>
  <cols>
    <col min="1" max="1" width="37.375" style="102"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36" ht="30" customHeight="1">
      <c r="C1" s="130" t="s">
        <v>447</v>
      </c>
      <c r="D1" s="117"/>
      <c r="E1" s="117"/>
      <c r="F1" s="117"/>
      <c r="G1" s="117"/>
      <c r="H1" s="117"/>
      <c r="I1" s="117"/>
      <c r="J1" s="117"/>
      <c r="K1" s="117"/>
      <c r="L1" s="117"/>
      <c r="M1" s="117"/>
    </row>
    <row r="2" spans="1:36" ht="30" customHeight="1">
      <c r="C2" s="130" t="s">
        <v>442</v>
      </c>
      <c r="D2" s="130"/>
      <c r="E2" s="117"/>
      <c r="F2" s="117"/>
      <c r="G2" s="117"/>
      <c r="H2" s="117"/>
      <c r="I2" s="117"/>
      <c r="J2" s="117"/>
      <c r="K2" s="117"/>
      <c r="L2" s="117"/>
      <c r="M2" s="117"/>
    </row>
    <row r="3" spans="1:36" ht="30" customHeight="1">
      <c r="C3" s="130"/>
      <c r="D3" s="130" t="s">
        <v>443</v>
      </c>
      <c r="E3" s="117"/>
      <c r="F3" s="117"/>
      <c r="G3" s="117"/>
      <c r="H3" s="117"/>
      <c r="I3" s="117"/>
      <c r="J3" s="117"/>
      <c r="K3" s="130" t="s">
        <v>201</v>
      </c>
      <c r="M3" s="117"/>
      <c r="O3" s="130" t="s">
        <v>444</v>
      </c>
      <c r="V3" s="130" t="s">
        <v>445</v>
      </c>
      <c r="AC3" s="130" t="s">
        <v>446</v>
      </c>
    </row>
    <row r="4" spans="1:36" ht="30" customHeight="1">
      <c r="C4" s="131" t="s">
        <v>481</v>
      </c>
      <c r="E4" s="117"/>
      <c r="F4" s="117"/>
      <c r="G4" s="117"/>
      <c r="H4" s="117"/>
      <c r="I4" s="117"/>
      <c r="J4" s="117"/>
      <c r="K4" s="117"/>
      <c r="L4" s="117"/>
      <c r="M4" s="117"/>
    </row>
    <row r="5" spans="1:36" ht="7.5" customHeight="1">
      <c r="C5" s="131"/>
      <c r="E5" s="117"/>
      <c r="F5" s="117"/>
      <c r="G5" s="117"/>
      <c r="H5" s="117"/>
      <c r="I5" s="117"/>
      <c r="J5" s="117"/>
      <c r="K5" s="117"/>
      <c r="L5" s="117"/>
      <c r="M5" s="117"/>
    </row>
    <row r="6" spans="1:36" ht="7.5" customHeight="1">
      <c r="C6" s="130"/>
      <c r="E6" s="117"/>
      <c r="F6" s="117"/>
      <c r="G6" s="117"/>
      <c r="H6" s="117"/>
      <c r="I6" s="117"/>
      <c r="J6" s="117"/>
      <c r="L6" s="117"/>
      <c r="M6" s="117"/>
    </row>
    <row r="7" spans="1:36" s="1" customFormat="1" ht="7.5" customHeight="1">
      <c r="A7" s="101"/>
      <c r="B7" s="79"/>
      <c r="C7" s="80"/>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row>
    <row r="8" spans="1:36" ht="30" customHeight="1">
      <c r="B8" s="81"/>
      <c r="S8" s="1" t="s">
        <v>195</v>
      </c>
      <c r="AJ8" s="85"/>
    </row>
    <row r="9" spans="1:36" ht="25.5">
      <c r="A9" s="134"/>
      <c r="B9" s="81"/>
      <c r="C9" s="2" t="s">
        <v>119</v>
      </c>
      <c r="AJ9" s="85"/>
    </row>
    <row r="10" spans="1:36" ht="10.5" customHeight="1">
      <c r="B10" s="81"/>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J10" s="85"/>
    </row>
    <row r="11" spans="1:36" ht="10.5" customHeight="1">
      <c r="B11" s="81"/>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J11" s="85"/>
    </row>
    <row r="12" spans="1:36" ht="27.75" customHeight="1">
      <c r="B12" s="81"/>
      <c r="C12" s="2" t="s">
        <v>25</v>
      </c>
      <c r="AJ12" s="85"/>
    </row>
    <row r="13" spans="1:36" ht="27.75" customHeight="1">
      <c r="B13" s="81"/>
      <c r="D13" s="2" t="s">
        <v>5</v>
      </c>
      <c r="L13" s="363"/>
      <c r="M13" s="363"/>
      <c r="N13" s="363"/>
      <c r="O13" s="363"/>
      <c r="P13" s="363"/>
      <c r="Q13" s="363"/>
      <c r="R13" s="363"/>
      <c r="S13" s="363"/>
      <c r="T13" s="363"/>
      <c r="U13" s="363"/>
      <c r="V13" s="363"/>
      <c r="W13" s="363"/>
      <c r="X13" s="363"/>
      <c r="Y13" s="363"/>
      <c r="Z13" s="363"/>
      <c r="AA13" s="363"/>
      <c r="AB13" s="363"/>
      <c r="AC13" s="363"/>
      <c r="AD13" s="363"/>
      <c r="AE13" s="363"/>
      <c r="AF13" s="363"/>
      <c r="AG13" s="363"/>
      <c r="AH13" s="363"/>
      <c r="AJ13" s="85"/>
    </row>
    <row r="14" spans="1:36" ht="27.75" customHeight="1">
      <c r="B14" s="81"/>
      <c r="D14" s="2" t="s">
        <v>6</v>
      </c>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J14" s="85"/>
    </row>
    <row r="15" spans="1:36" ht="27.75" customHeight="1">
      <c r="B15" s="81"/>
      <c r="D15" s="2" t="s">
        <v>482</v>
      </c>
      <c r="L15" s="318"/>
      <c r="M15" s="318"/>
      <c r="N15" s="318"/>
      <c r="O15" s="318"/>
      <c r="P15" s="318"/>
      <c r="Q15" s="133"/>
      <c r="R15" s="133"/>
      <c r="S15" s="133"/>
      <c r="T15" s="133"/>
      <c r="U15" s="133"/>
      <c r="V15" s="133"/>
      <c r="W15" s="133"/>
      <c r="X15" s="133"/>
      <c r="Y15" s="133"/>
      <c r="Z15" s="133"/>
      <c r="AA15" s="133"/>
      <c r="AB15" s="133"/>
      <c r="AC15" s="133"/>
      <c r="AD15" s="133"/>
      <c r="AE15" s="133"/>
      <c r="AF15" s="133"/>
      <c r="AG15" s="133"/>
      <c r="AH15" s="133"/>
      <c r="AJ15" s="85"/>
    </row>
    <row r="16" spans="1:36" ht="27.75" customHeight="1">
      <c r="B16" s="81"/>
      <c r="D16" s="2" t="s">
        <v>7</v>
      </c>
      <c r="L16" s="316"/>
      <c r="M16" s="316"/>
      <c r="N16" s="316"/>
      <c r="O16" s="316"/>
      <c r="P16" s="316"/>
      <c r="Q16" s="316"/>
      <c r="R16" s="316"/>
      <c r="S16" s="316"/>
      <c r="T16" s="316"/>
      <c r="U16" s="316"/>
      <c r="V16" s="316"/>
      <c r="W16" s="316"/>
      <c r="X16" s="316"/>
      <c r="Y16" s="316"/>
      <c r="Z16" s="316"/>
      <c r="AA16" s="316"/>
      <c r="AB16" s="316"/>
      <c r="AC16" s="316"/>
      <c r="AD16" s="316"/>
      <c r="AE16" s="316"/>
      <c r="AF16" s="316"/>
      <c r="AG16" s="316"/>
      <c r="AH16" s="316"/>
      <c r="AJ16" s="85"/>
    </row>
    <row r="17" spans="2:36" ht="27.75" customHeight="1">
      <c r="B17" s="81"/>
      <c r="D17" s="2" t="s">
        <v>8</v>
      </c>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J17" s="85"/>
    </row>
    <row r="18" spans="2:36" ht="10.5" customHeight="1">
      <c r="B18" s="81"/>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J18" s="85"/>
    </row>
    <row r="19" spans="2:36" ht="10.5" customHeight="1">
      <c r="B19" s="81"/>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J19" s="85"/>
    </row>
    <row r="20" spans="2:36" ht="27.75" customHeight="1">
      <c r="B20" s="81"/>
      <c r="C20" s="2" t="s">
        <v>25</v>
      </c>
      <c r="AJ20" s="85"/>
    </row>
    <row r="21" spans="2:36" ht="27.75" customHeight="1">
      <c r="B21" s="81"/>
      <c r="D21" s="2" t="s">
        <v>5</v>
      </c>
      <c r="L21" s="363"/>
      <c r="M21" s="363"/>
      <c r="N21" s="363"/>
      <c r="O21" s="363"/>
      <c r="P21" s="363"/>
      <c r="Q21" s="363"/>
      <c r="R21" s="363"/>
      <c r="S21" s="363"/>
      <c r="T21" s="363"/>
      <c r="U21" s="363"/>
      <c r="V21" s="363"/>
      <c r="W21" s="363"/>
      <c r="X21" s="363"/>
      <c r="Y21" s="363"/>
      <c r="Z21" s="363"/>
      <c r="AA21" s="363"/>
      <c r="AB21" s="363"/>
      <c r="AC21" s="363"/>
      <c r="AD21" s="363"/>
      <c r="AE21" s="363"/>
      <c r="AF21" s="363"/>
      <c r="AG21" s="363"/>
      <c r="AH21" s="363"/>
      <c r="AJ21" s="85"/>
    </row>
    <row r="22" spans="2:36" ht="27.75" customHeight="1">
      <c r="B22" s="81"/>
      <c r="D22" s="2" t="s">
        <v>6</v>
      </c>
      <c r="L22" s="316"/>
      <c r="M22" s="316"/>
      <c r="N22" s="316"/>
      <c r="O22" s="316"/>
      <c r="P22" s="316"/>
      <c r="Q22" s="316"/>
      <c r="R22" s="316"/>
      <c r="S22" s="316"/>
      <c r="T22" s="316"/>
      <c r="U22" s="316"/>
      <c r="V22" s="316"/>
      <c r="W22" s="316"/>
      <c r="X22" s="316"/>
      <c r="Y22" s="316"/>
      <c r="Z22" s="316"/>
      <c r="AA22" s="316"/>
      <c r="AB22" s="316"/>
      <c r="AC22" s="316"/>
      <c r="AD22" s="316"/>
      <c r="AE22" s="316"/>
      <c r="AF22" s="316"/>
      <c r="AG22" s="316"/>
      <c r="AH22" s="316"/>
      <c r="AJ22" s="85"/>
    </row>
    <row r="23" spans="2:36" ht="27.75" customHeight="1">
      <c r="B23" s="81"/>
      <c r="D23" s="2" t="s">
        <v>482</v>
      </c>
      <c r="L23" s="318"/>
      <c r="M23" s="318"/>
      <c r="N23" s="318"/>
      <c r="O23" s="318"/>
      <c r="P23" s="318"/>
      <c r="Q23" s="133"/>
      <c r="R23" s="133"/>
      <c r="S23" s="133"/>
      <c r="T23" s="133"/>
      <c r="U23" s="133"/>
      <c r="V23" s="133"/>
      <c r="W23" s="133"/>
      <c r="X23" s="133"/>
      <c r="Y23" s="133"/>
      <c r="Z23" s="133"/>
      <c r="AA23" s="133"/>
      <c r="AB23" s="133"/>
      <c r="AC23" s="133"/>
      <c r="AD23" s="133"/>
      <c r="AE23" s="133"/>
      <c r="AF23" s="133"/>
      <c r="AG23" s="133"/>
      <c r="AH23" s="133"/>
      <c r="AJ23" s="85"/>
    </row>
    <row r="24" spans="2:36" ht="27.75" customHeight="1">
      <c r="B24" s="81"/>
      <c r="D24" s="2" t="s">
        <v>7</v>
      </c>
      <c r="L24" s="316"/>
      <c r="M24" s="316"/>
      <c r="N24" s="316"/>
      <c r="O24" s="316"/>
      <c r="P24" s="316"/>
      <c r="Q24" s="316"/>
      <c r="R24" s="316"/>
      <c r="S24" s="316"/>
      <c r="T24" s="316"/>
      <c r="U24" s="316"/>
      <c r="V24" s="316"/>
      <c r="W24" s="316"/>
      <c r="X24" s="316"/>
      <c r="Y24" s="316"/>
      <c r="Z24" s="316"/>
      <c r="AA24" s="316"/>
      <c r="AB24" s="316"/>
      <c r="AC24" s="316"/>
      <c r="AD24" s="316"/>
      <c r="AE24" s="316"/>
      <c r="AF24" s="316"/>
      <c r="AG24" s="316"/>
      <c r="AH24" s="316"/>
      <c r="AJ24" s="85"/>
    </row>
    <row r="25" spans="2:36" ht="27.75" customHeight="1">
      <c r="B25" s="81"/>
      <c r="D25" s="2" t="s">
        <v>8</v>
      </c>
      <c r="L25" s="319"/>
      <c r="M25" s="319"/>
      <c r="N25" s="319"/>
      <c r="O25" s="319"/>
      <c r="P25" s="319"/>
      <c r="Q25" s="319"/>
      <c r="R25" s="319"/>
      <c r="S25" s="319"/>
      <c r="T25" s="319"/>
      <c r="U25" s="319"/>
      <c r="V25" s="319"/>
      <c r="W25" s="319"/>
      <c r="X25" s="319"/>
      <c r="Y25" s="319"/>
      <c r="Z25" s="319"/>
      <c r="AA25" s="319"/>
      <c r="AB25" s="319"/>
      <c r="AC25" s="319"/>
      <c r="AD25" s="319"/>
      <c r="AE25" s="319"/>
      <c r="AF25" s="319"/>
      <c r="AG25" s="319"/>
      <c r="AH25" s="319"/>
      <c r="AJ25" s="85"/>
    </row>
    <row r="26" spans="2:36" ht="10.5" customHeight="1">
      <c r="B26" s="81"/>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J26" s="85"/>
    </row>
    <row r="27" spans="2:36" ht="10.5" customHeight="1">
      <c r="B27" s="81"/>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J27" s="85"/>
    </row>
    <row r="28" spans="2:36" ht="27.75" customHeight="1">
      <c r="B28" s="81"/>
      <c r="C28" s="2" t="s">
        <v>25</v>
      </c>
      <c r="AJ28" s="85"/>
    </row>
    <row r="29" spans="2:36" ht="27.75" customHeight="1">
      <c r="B29" s="81"/>
      <c r="D29" s="2" t="s">
        <v>5</v>
      </c>
      <c r="L29" s="363"/>
      <c r="M29" s="363"/>
      <c r="N29" s="363"/>
      <c r="O29" s="363"/>
      <c r="P29" s="363"/>
      <c r="Q29" s="363"/>
      <c r="R29" s="363"/>
      <c r="S29" s="363"/>
      <c r="T29" s="363"/>
      <c r="U29" s="363"/>
      <c r="V29" s="363"/>
      <c r="W29" s="363"/>
      <c r="X29" s="363"/>
      <c r="Y29" s="363"/>
      <c r="Z29" s="363"/>
      <c r="AA29" s="363"/>
      <c r="AB29" s="363"/>
      <c r="AC29" s="363"/>
      <c r="AD29" s="363"/>
      <c r="AE29" s="363"/>
      <c r="AF29" s="363"/>
      <c r="AG29" s="363"/>
      <c r="AH29" s="363"/>
      <c r="AJ29" s="85"/>
    </row>
    <row r="30" spans="2:36" ht="27.75" customHeight="1">
      <c r="B30" s="81"/>
      <c r="D30" s="2" t="s">
        <v>6</v>
      </c>
      <c r="L30" s="316"/>
      <c r="M30" s="316"/>
      <c r="N30" s="316"/>
      <c r="O30" s="316"/>
      <c r="P30" s="316"/>
      <c r="Q30" s="316"/>
      <c r="R30" s="316"/>
      <c r="S30" s="316"/>
      <c r="T30" s="316"/>
      <c r="U30" s="316"/>
      <c r="V30" s="316"/>
      <c r="W30" s="316"/>
      <c r="X30" s="316"/>
      <c r="Y30" s="316"/>
      <c r="Z30" s="316"/>
      <c r="AA30" s="316"/>
      <c r="AB30" s="316"/>
      <c r="AC30" s="316"/>
      <c r="AD30" s="316"/>
      <c r="AE30" s="316"/>
      <c r="AF30" s="316"/>
      <c r="AG30" s="316"/>
      <c r="AH30" s="316"/>
      <c r="AJ30" s="85"/>
    </row>
    <row r="31" spans="2:36" ht="27.75" customHeight="1">
      <c r="B31" s="81"/>
      <c r="D31" s="2" t="s">
        <v>482</v>
      </c>
      <c r="L31" s="318"/>
      <c r="M31" s="318"/>
      <c r="N31" s="318"/>
      <c r="O31" s="318"/>
      <c r="P31" s="318"/>
      <c r="Q31" s="133"/>
      <c r="R31" s="133"/>
      <c r="S31" s="133"/>
      <c r="T31" s="133"/>
      <c r="U31" s="133"/>
      <c r="V31" s="133"/>
      <c r="W31" s="133"/>
      <c r="X31" s="133"/>
      <c r="Y31" s="133"/>
      <c r="Z31" s="133"/>
      <c r="AA31" s="133"/>
      <c r="AB31" s="133"/>
      <c r="AC31" s="133"/>
      <c r="AD31" s="133"/>
      <c r="AE31" s="133"/>
      <c r="AF31" s="133"/>
      <c r="AG31" s="133"/>
      <c r="AH31" s="133"/>
      <c r="AJ31" s="85"/>
    </row>
    <row r="32" spans="2:36" ht="27.75" customHeight="1">
      <c r="B32" s="81"/>
      <c r="D32" s="2" t="s">
        <v>7</v>
      </c>
      <c r="L32" s="316"/>
      <c r="M32" s="316"/>
      <c r="N32" s="316"/>
      <c r="O32" s="316"/>
      <c r="P32" s="316"/>
      <c r="Q32" s="316"/>
      <c r="R32" s="316"/>
      <c r="S32" s="316"/>
      <c r="T32" s="316"/>
      <c r="U32" s="316"/>
      <c r="V32" s="316"/>
      <c r="W32" s="316"/>
      <c r="X32" s="316"/>
      <c r="Y32" s="316"/>
      <c r="Z32" s="316"/>
      <c r="AA32" s="316"/>
      <c r="AB32" s="316"/>
      <c r="AC32" s="316"/>
      <c r="AD32" s="316"/>
      <c r="AE32" s="316"/>
      <c r="AF32" s="316"/>
      <c r="AG32" s="316"/>
      <c r="AH32" s="316"/>
      <c r="AJ32" s="85"/>
    </row>
    <row r="33" spans="2:36" ht="27.75" customHeight="1">
      <c r="B33" s="81"/>
      <c r="D33" s="2" t="s">
        <v>8</v>
      </c>
      <c r="L33" s="319"/>
      <c r="M33" s="319"/>
      <c r="N33" s="319"/>
      <c r="O33" s="319"/>
      <c r="P33" s="319"/>
      <c r="Q33" s="319"/>
      <c r="R33" s="319"/>
      <c r="S33" s="319"/>
      <c r="T33" s="319"/>
      <c r="U33" s="319"/>
      <c r="V33" s="319"/>
      <c r="W33" s="319"/>
      <c r="X33" s="319"/>
      <c r="Y33" s="319"/>
      <c r="Z33" s="319"/>
      <c r="AA33" s="319"/>
      <c r="AB33" s="319"/>
      <c r="AC33" s="319"/>
      <c r="AD33" s="319"/>
      <c r="AE33" s="319"/>
      <c r="AF33" s="319"/>
      <c r="AG33" s="319"/>
      <c r="AH33" s="319"/>
      <c r="AJ33" s="85"/>
    </row>
    <row r="34" spans="2:36" ht="10.5" customHeight="1">
      <c r="B34" s="81"/>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J34" s="85"/>
    </row>
    <row r="35" spans="2:36" ht="10.5" customHeight="1">
      <c r="B35" s="81"/>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J35" s="85"/>
    </row>
    <row r="36" spans="2:36" ht="27.75" customHeight="1">
      <c r="B36" s="81"/>
      <c r="C36" s="2" t="s">
        <v>25</v>
      </c>
      <c r="AJ36" s="85"/>
    </row>
    <row r="37" spans="2:36" ht="27.75" customHeight="1">
      <c r="B37" s="81"/>
      <c r="D37" s="2" t="s">
        <v>5</v>
      </c>
      <c r="L37" s="363"/>
      <c r="M37" s="363"/>
      <c r="N37" s="363"/>
      <c r="O37" s="363"/>
      <c r="P37" s="363"/>
      <c r="Q37" s="363"/>
      <c r="R37" s="363"/>
      <c r="S37" s="363"/>
      <c r="T37" s="363"/>
      <c r="U37" s="363"/>
      <c r="V37" s="363"/>
      <c r="W37" s="363"/>
      <c r="X37" s="363"/>
      <c r="Y37" s="363"/>
      <c r="Z37" s="363"/>
      <c r="AA37" s="363"/>
      <c r="AB37" s="363"/>
      <c r="AC37" s="363"/>
      <c r="AD37" s="363"/>
      <c r="AE37" s="363"/>
      <c r="AF37" s="363"/>
      <c r="AG37" s="363"/>
      <c r="AH37" s="363"/>
      <c r="AJ37" s="85"/>
    </row>
    <row r="38" spans="2:36" ht="27.75" customHeight="1">
      <c r="B38" s="81"/>
      <c r="D38" s="2" t="s">
        <v>6</v>
      </c>
      <c r="L38" s="316"/>
      <c r="M38" s="316"/>
      <c r="N38" s="316"/>
      <c r="O38" s="316"/>
      <c r="P38" s="316"/>
      <c r="Q38" s="316"/>
      <c r="R38" s="316"/>
      <c r="S38" s="316"/>
      <c r="T38" s="316"/>
      <c r="U38" s="316"/>
      <c r="V38" s="316"/>
      <c r="W38" s="316"/>
      <c r="X38" s="316"/>
      <c r="Y38" s="316"/>
      <c r="Z38" s="316"/>
      <c r="AA38" s="316"/>
      <c r="AB38" s="316"/>
      <c r="AC38" s="316"/>
      <c r="AD38" s="316"/>
      <c r="AE38" s="316"/>
      <c r="AF38" s="316"/>
      <c r="AG38" s="316"/>
      <c r="AH38" s="316"/>
      <c r="AJ38" s="85"/>
    </row>
    <row r="39" spans="2:36" ht="27.75" customHeight="1">
      <c r="B39" s="81"/>
      <c r="D39" s="2" t="s">
        <v>482</v>
      </c>
      <c r="L39" s="318"/>
      <c r="M39" s="318"/>
      <c r="N39" s="318"/>
      <c r="O39" s="318"/>
      <c r="P39" s="318"/>
      <c r="Q39" s="133"/>
      <c r="R39" s="133"/>
      <c r="S39" s="133"/>
      <c r="T39" s="133"/>
      <c r="U39" s="133"/>
      <c r="V39" s="133"/>
      <c r="W39" s="133"/>
      <c r="X39" s="133"/>
      <c r="Y39" s="133"/>
      <c r="Z39" s="133"/>
      <c r="AA39" s="133"/>
      <c r="AB39" s="133"/>
      <c r="AC39" s="133"/>
      <c r="AD39" s="133"/>
      <c r="AE39" s="133"/>
      <c r="AF39" s="133"/>
      <c r="AG39" s="133"/>
      <c r="AH39" s="133"/>
      <c r="AJ39" s="85"/>
    </row>
    <row r="40" spans="2:36" ht="27.75" customHeight="1">
      <c r="B40" s="81"/>
      <c r="D40" s="2" t="s">
        <v>7</v>
      </c>
      <c r="L40" s="316"/>
      <c r="M40" s="316"/>
      <c r="N40" s="316"/>
      <c r="O40" s="316"/>
      <c r="P40" s="316"/>
      <c r="Q40" s="316"/>
      <c r="R40" s="316"/>
      <c r="S40" s="316"/>
      <c r="T40" s="316"/>
      <c r="U40" s="316"/>
      <c r="V40" s="316"/>
      <c r="W40" s="316"/>
      <c r="X40" s="316"/>
      <c r="Y40" s="316"/>
      <c r="Z40" s="316"/>
      <c r="AA40" s="316"/>
      <c r="AB40" s="316"/>
      <c r="AC40" s="316"/>
      <c r="AD40" s="316"/>
      <c r="AE40" s="316"/>
      <c r="AF40" s="316"/>
      <c r="AG40" s="316"/>
      <c r="AH40" s="316"/>
      <c r="AJ40" s="85"/>
    </row>
    <row r="41" spans="2:36" ht="27.75" customHeight="1">
      <c r="B41" s="81"/>
      <c r="D41" s="2" t="s">
        <v>8</v>
      </c>
      <c r="L41" s="319"/>
      <c r="M41" s="319"/>
      <c r="N41" s="319"/>
      <c r="O41" s="319"/>
      <c r="P41" s="319"/>
      <c r="Q41" s="319"/>
      <c r="R41" s="319"/>
      <c r="S41" s="319"/>
      <c r="T41" s="319"/>
      <c r="U41" s="319"/>
      <c r="V41" s="319"/>
      <c r="W41" s="319"/>
      <c r="X41" s="319"/>
      <c r="Y41" s="319"/>
      <c r="Z41" s="319"/>
      <c r="AA41" s="319"/>
      <c r="AB41" s="319"/>
      <c r="AC41" s="319"/>
      <c r="AD41" s="319"/>
      <c r="AE41" s="319"/>
      <c r="AF41" s="319"/>
      <c r="AG41" s="319"/>
      <c r="AH41" s="319"/>
      <c r="AJ41" s="85"/>
    </row>
    <row r="42" spans="2:36" ht="10.5" customHeight="1">
      <c r="B42" s="81"/>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J42" s="85"/>
    </row>
    <row r="43" spans="2:36" ht="10.5" customHeight="1">
      <c r="B43" s="81"/>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J43" s="85"/>
    </row>
    <row r="44" spans="2:36" ht="27.75" customHeight="1">
      <c r="B44" s="81"/>
      <c r="C44" s="2" t="s">
        <v>25</v>
      </c>
      <c r="AJ44" s="85"/>
    </row>
    <row r="45" spans="2:36" ht="27.75" customHeight="1">
      <c r="B45" s="81"/>
      <c r="D45" s="2" t="s">
        <v>5</v>
      </c>
      <c r="L45" s="363"/>
      <c r="M45" s="363"/>
      <c r="N45" s="363"/>
      <c r="O45" s="363"/>
      <c r="P45" s="363"/>
      <c r="Q45" s="363"/>
      <c r="R45" s="363"/>
      <c r="S45" s="363"/>
      <c r="T45" s="363"/>
      <c r="U45" s="363"/>
      <c r="V45" s="363"/>
      <c r="W45" s="363"/>
      <c r="X45" s="363"/>
      <c r="Y45" s="363"/>
      <c r="Z45" s="363"/>
      <c r="AA45" s="363"/>
      <c r="AB45" s="363"/>
      <c r="AC45" s="363"/>
      <c r="AD45" s="363"/>
      <c r="AE45" s="363"/>
      <c r="AF45" s="363"/>
      <c r="AG45" s="363"/>
      <c r="AH45" s="363"/>
      <c r="AJ45" s="85"/>
    </row>
    <row r="46" spans="2:36" ht="27.75" customHeight="1">
      <c r="B46" s="81"/>
      <c r="D46" s="2" t="s">
        <v>6</v>
      </c>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J46" s="85"/>
    </row>
    <row r="47" spans="2:36" ht="27.75" customHeight="1">
      <c r="B47" s="81"/>
      <c r="D47" s="2" t="s">
        <v>482</v>
      </c>
      <c r="L47" s="318"/>
      <c r="M47" s="318"/>
      <c r="N47" s="318"/>
      <c r="O47" s="318"/>
      <c r="P47" s="318"/>
      <c r="Q47" s="133"/>
      <c r="R47" s="133"/>
      <c r="S47" s="133"/>
      <c r="T47" s="133"/>
      <c r="U47" s="133"/>
      <c r="V47" s="133"/>
      <c r="W47" s="133"/>
      <c r="X47" s="133"/>
      <c r="Y47" s="133"/>
      <c r="Z47" s="133"/>
      <c r="AA47" s="133"/>
      <c r="AB47" s="133"/>
      <c r="AC47" s="133"/>
      <c r="AD47" s="133"/>
      <c r="AE47" s="133"/>
      <c r="AF47" s="133"/>
      <c r="AG47" s="133"/>
      <c r="AH47" s="133"/>
      <c r="AJ47" s="85"/>
    </row>
    <row r="48" spans="2:36" ht="27.75" customHeight="1">
      <c r="B48" s="81"/>
      <c r="D48" s="2" t="s">
        <v>7</v>
      </c>
      <c r="L48" s="316"/>
      <c r="M48" s="316"/>
      <c r="N48" s="316"/>
      <c r="O48" s="316"/>
      <c r="P48" s="316"/>
      <c r="Q48" s="316"/>
      <c r="R48" s="316"/>
      <c r="S48" s="316"/>
      <c r="T48" s="316"/>
      <c r="U48" s="316"/>
      <c r="V48" s="316"/>
      <c r="W48" s="316"/>
      <c r="X48" s="316"/>
      <c r="Y48" s="316"/>
      <c r="Z48" s="316"/>
      <c r="AA48" s="316"/>
      <c r="AB48" s="316"/>
      <c r="AC48" s="316"/>
      <c r="AD48" s="316"/>
      <c r="AE48" s="316"/>
      <c r="AF48" s="316"/>
      <c r="AG48" s="316"/>
      <c r="AH48" s="316"/>
      <c r="AJ48" s="85"/>
    </row>
    <row r="49" spans="2:36" ht="27.75" customHeight="1">
      <c r="B49" s="81"/>
      <c r="D49" s="2" t="s">
        <v>8</v>
      </c>
      <c r="L49" s="319"/>
      <c r="M49" s="319"/>
      <c r="N49" s="319"/>
      <c r="O49" s="319"/>
      <c r="P49" s="319"/>
      <c r="Q49" s="319"/>
      <c r="R49" s="319"/>
      <c r="S49" s="319"/>
      <c r="T49" s="319"/>
      <c r="U49" s="319"/>
      <c r="V49" s="319"/>
      <c r="W49" s="319"/>
      <c r="X49" s="319"/>
      <c r="Y49" s="319"/>
      <c r="Z49" s="319"/>
      <c r="AA49" s="319"/>
      <c r="AB49" s="319"/>
      <c r="AC49" s="319"/>
      <c r="AD49" s="319"/>
      <c r="AE49" s="319"/>
      <c r="AF49" s="319"/>
      <c r="AG49" s="319"/>
      <c r="AH49" s="319"/>
      <c r="AJ49" s="85"/>
    </row>
    <row r="50" spans="2:36" ht="10.5" customHeight="1">
      <c r="B50" s="81"/>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J50" s="85"/>
    </row>
    <row r="51" spans="2:36" ht="10.5" customHeight="1">
      <c r="B51" s="81"/>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J51" s="85"/>
    </row>
    <row r="52" spans="2:36" ht="27.75" customHeight="1">
      <c r="B52" s="81"/>
      <c r="C52" s="2" t="s">
        <v>25</v>
      </c>
      <c r="AJ52" s="85"/>
    </row>
    <row r="53" spans="2:36" ht="27.75" customHeight="1">
      <c r="B53" s="81"/>
      <c r="D53" s="2" t="s">
        <v>5</v>
      </c>
      <c r="L53" s="363"/>
      <c r="M53" s="363"/>
      <c r="N53" s="363"/>
      <c r="O53" s="363"/>
      <c r="P53" s="363"/>
      <c r="Q53" s="363"/>
      <c r="R53" s="363"/>
      <c r="S53" s="363"/>
      <c r="T53" s="363"/>
      <c r="U53" s="363"/>
      <c r="V53" s="363"/>
      <c r="W53" s="363"/>
      <c r="X53" s="363"/>
      <c r="Y53" s="363"/>
      <c r="Z53" s="363"/>
      <c r="AA53" s="363"/>
      <c r="AB53" s="363"/>
      <c r="AC53" s="363"/>
      <c r="AD53" s="363"/>
      <c r="AE53" s="363"/>
      <c r="AF53" s="363"/>
      <c r="AG53" s="363"/>
      <c r="AH53" s="363"/>
      <c r="AJ53" s="85"/>
    </row>
    <row r="54" spans="2:36" ht="27.75" customHeight="1">
      <c r="B54" s="81"/>
      <c r="D54" s="2" t="s">
        <v>6</v>
      </c>
      <c r="L54" s="316"/>
      <c r="M54" s="316"/>
      <c r="N54" s="316"/>
      <c r="O54" s="316"/>
      <c r="P54" s="316"/>
      <c r="Q54" s="316"/>
      <c r="R54" s="316"/>
      <c r="S54" s="316"/>
      <c r="T54" s="316"/>
      <c r="U54" s="316"/>
      <c r="V54" s="316"/>
      <c r="W54" s="316"/>
      <c r="X54" s="316"/>
      <c r="Y54" s="316"/>
      <c r="Z54" s="316"/>
      <c r="AA54" s="316"/>
      <c r="AB54" s="316"/>
      <c r="AC54" s="316"/>
      <c r="AD54" s="316"/>
      <c r="AE54" s="316"/>
      <c r="AF54" s="316"/>
      <c r="AG54" s="316"/>
      <c r="AH54" s="316"/>
      <c r="AJ54" s="85"/>
    </row>
    <row r="55" spans="2:36" ht="27.75" customHeight="1">
      <c r="B55" s="81"/>
      <c r="D55" s="2" t="s">
        <v>482</v>
      </c>
      <c r="L55" s="318"/>
      <c r="M55" s="318"/>
      <c r="N55" s="318"/>
      <c r="O55" s="318"/>
      <c r="P55" s="318"/>
      <c r="Q55" s="133"/>
      <c r="R55" s="133"/>
      <c r="S55" s="133"/>
      <c r="T55" s="133"/>
      <c r="U55" s="133"/>
      <c r="V55" s="133"/>
      <c r="W55" s="133"/>
      <c r="X55" s="133"/>
      <c r="Y55" s="133"/>
      <c r="Z55" s="133"/>
      <c r="AA55" s="133"/>
      <c r="AB55" s="133"/>
      <c r="AC55" s="133"/>
      <c r="AD55" s="133"/>
      <c r="AE55" s="133"/>
      <c r="AF55" s="133"/>
      <c r="AG55" s="133"/>
      <c r="AH55" s="133"/>
      <c r="AJ55" s="85"/>
    </row>
    <row r="56" spans="2:36" ht="27.75" customHeight="1">
      <c r="B56" s="81"/>
      <c r="D56" s="2" t="s">
        <v>7</v>
      </c>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J56" s="85"/>
    </row>
    <row r="57" spans="2:36" ht="27.75" customHeight="1">
      <c r="B57" s="81"/>
      <c r="D57" s="2" t="s">
        <v>8</v>
      </c>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J57" s="85"/>
    </row>
    <row r="58" spans="2:36" ht="10.5" customHeight="1">
      <c r="B58" s="81"/>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J58" s="85"/>
    </row>
    <row r="59" spans="2:36" ht="10.5" customHeight="1">
      <c r="B59" s="81"/>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J59" s="85"/>
    </row>
    <row r="60" spans="2:36" ht="27.75" customHeight="1">
      <c r="B60" s="81"/>
      <c r="C60" s="2" t="s">
        <v>25</v>
      </c>
      <c r="AJ60" s="85"/>
    </row>
    <row r="61" spans="2:36" ht="27.75" customHeight="1">
      <c r="B61" s="81"/>
      <c r="D61" s="2" t="s">
        <v>5</v>
      </c>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363"/>
      <c r="AJ61" s="85"/>
    </row>
    <row r="62" spans="2:36" ht="27.75" customHeight="1">
      <c r="B62" s="81"/>
      <c r="D62" s="2" t="s">
        <v>6</v>
      </c>
      <c r="L62" s="316"/>
      <c r="M62" s="316"/>
      <c r="N62" s="316"/>
      <c r="O62" s="316"/>
      <c r="P62" s="316"/>
      <c r="Q62" s="316"/>
      <c r="R62" s="316"/>
      <c r="S62" s="316"/>
      <c r="T62" s="316"/>
      <c r="U62" s="316"/>
      <c r="V62" s="316"/>
      <c r="W62" s="316"/>
      <c r="X62" s="316"/>
      <c r="Y62" s="316"/>
      <c r="Z62" s="316"/>
      <c r="AA62" s="316"/>
      <c r="AB62" s="316"/>
      <c r="AC62" s="316"/>
      <c r="AD62" s="316"/>
      <c r="AE62" s="316"/>
      <c r="AF62" s="316"/>
      <c r="AG62" s="316"/>
      <c r="AH62" s="316"/>
      <c r="AJ62" s="85"/>
    </row>
    <row r="63" spans="2:36" ht="27.75" customHeight="1">
      <c r="B63" s="81"/>
      <c r="D63" s="2" t="s">
        <v>482</v>
      </c>
      <c r="L63" s="318"/>
      <c r="M63" s="318"/>
      <c r="N63" s="318"/>
      <c r="O63" s="318"/>
      <c r="P63" s="318"/>
      <c r="Q63" s="133"/>
      <c r="R63" s="133"/>
      <c r="S63" s="133"/>
      <c r="T63" s="133"/>
      <c r="U63" s="133"/>
      <c r="V63" s="133"/>
      <c r="W63" s="133"/>
      <c r="X63" s="133"/>
      <c r="Y63" s="133"/>
      <c r="Z63" s="133"/>
      <c r="AA63" s="133"/>
      <c r="AB63" s="133"/>
      <c r="AC63" s="133"/>
      <c r="AD63" s="133"/>
      <c r="AE63" s="133"/>
      <c r="AF63" s="133"/>
      <c r="AG63" s="133"/>
      <c r="AH63" s="133"/>
      <c r="AJ63" s="85"/>
    </row>
    <row r="64" spans="2:36" ht="27.75" customHeight="1">
      <c r="B64" s="81"/>
      <c r="D64" s="2" t="s">
        <v>7</v>
      </c>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J64" s="85"/>
    </row>
    <row r="65" spans="2:36" ht="27.75" customHeight="1">
      <c r="B65" s="81"/>
      <c r="D65" s="2" t="s">
        <v>8</v>
      </c>
      <c r="L65" s="319"/>
      <c r="M65" s="319"/>
      <c r="N65" s="319"/>
      <c r="O65" s="319"/>
      <c r="P65" s="319"/>
      <c r="Q65" s="319"/>
      <c r="R65" s="319"/>
      <c r="S65" s="319"/>
      <c r="T65" s="319"/>
      <c r="U65" s="319"/>
      <c r="V65" s="319"/>
      <c r="W65" s="319"/>
      <c r="X65" s="319"/>
      <c r="Y65" s="319"/>
      <c r="Z65" s="319"/>
      <c r="AA65" s="319"/>
      <c r="AB65" s="319"/>
      <c r="AC65" s="319"/>
      <c r="AD65" s="319"/>
      <c r="AE65" s="319"/>
      <c r="AF65" s="319"/>
      <c r="AG65" s="319"/>
      <c r="AH65" s="319"/>
      <c r="AJ65" s="85"/>
    </row>
    <row r="66" spans="2:36" ht="10.5" customHeight="1">
      <c r="B66" s="81"/>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J66" s="85"/>
    </row>
    <row r="67" spans="2:36" ht="10.5" customHeight="1">
      <c r="B67" s="81"/>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J67" s="85"/>
    </row>
    <row r="68" spans="2:36" ht="27.75" customHeight="1">
      <c r="B68" s="81"/>
      <c r="C68" s="2" t="s">
        <v>25</v>
      </c>
      <c r="AJ68" s="85"/>
    </row>
    <row r="69" spans="2:36" ht="27.75" customHeight="1">
      <c r="B69" s="81"/>
      <c r="D69" s="2" t="s">
        <v>5</v>
      </c>
      <c r="L69" s="363"/>
      <c r="M69" s="363"/>
      <c r="N69" s="363"/>
      <c r="O69" s="363"/>
      <c r="P69" s="363"/>
      <c r="Q69" s="363"/>
      <c r="R69" s="363"/>
      <c r="S69" s="363"/>
      <c r="T69" s="363"/>
      <c r="U69" s="363"/>
      <c r="V69" s="363"/>
      <c r="W69" s="363"/>
      <c r="X69" s="363"/>
      <c r="Y69" s="363"/>
      <c r="Z69" s="363"/>
      <c r="AA69" s="363"/>
      <c r="AB69" s="363"/>
      <c r="AC69" s="363"/>
      <c r="AD69" s="363"/>
      <c r="AE69" s="363"/>
      <c r="AF69" s="363"/>
      <c r="AG69" s="363"/>
      <c r="AH69" s="363"/>
      <c r="AJ69" s="85"/>
    </row>
    <row r="70" spans="2:36" ht="27.75" customHeight="1">
      <c r="B70" s="81"/>
      <c r="D70" s="2" t="s">
        <v>6</v>
      </c>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J70" s="85"/>
    </row>
    <row r="71" spans="2:36" ht="27.75" customHeight="1">
      <c r="B71" s="81"/>
      <c r="D71" s="2" t="s">
        <v>482</v>
      </c>
      <c r="L71" s="318"/>
      <c r="M71" s="318"/>
      <c r="N71" s="318"/>
      <c r="O71" s="318"/>
      <c r="P71" s="318"/>
      <c r="Q71" s="133"/>
      <c r="R71" s="133"/>
      <c r="S71" s="133"/>
      <c r="T71" s="133"/>
      <c r="U71" s="133"/>
      <c r="V71" s="133"/>
      <c r="W71" s="133"/>
      <c r="X71" s="133"/>
      <c r="Y71" s="133"/>
      <c r="Z71" s="133"/>
      <c r="AA71" s="133"/>
      <c r="AB71" s="133"/>
      <c r="AC71" s="133"/>
      <c r="AD71" s="133"/>
      <c r="AE71" s="133"/>
      <c r="AF71" s="133"/>
      <c r="AG71" s="133"/>
      <c r="AH71" s="133"/>
      <c r="AJ71" s="85"/>
    </row>
    <row r="72" spans="2:36" ht="27.75" customHeight="1">
      <c r="B72" s="81"/>
      <c r="D72" s="2" t="s">
        <v>7</v>
      </c>
      <c r="L72" s="316"/>
      <c r="M72" s="316"/>
      <c r="N72" s="316"/>
      <c r="O72" s="316"/>
      <c r="P72" s="316"/>
      <c r="Q72" s="316"/>
      <c r="R72" s="316"/>
      <c r="S72" s="316"/>
      <c r="T72" s="316"/>
      <c r="U72" s="316"/>
      <c r="V72" s="316"/>
      <c r="W72" s="316"/>
      <c r="X72" s="316"/>
      <c r="Y72" s="316"/>
      <c r="Z72" s="316"/>
      <c r="AA72" s="316"/>
      <c r="AB72" s="316"/>
      <c r="AC72" s="316"/>
      <c r="AD72" s="316"/>
      <c r="AE72" s="316"/>
      <c r="AF72" s="316"/>
      <c r="AG72" s="316"/>
      <c r="AH72" s="316"/>
      <c r="AJ72" s="85"/>
    </row>
    <row r="73" spans="2:36" ht="27.75" customHeight="1">
      <c r="B73" s="81"/>
      <c r="D73" s="2" t="s">
        <v>8</v>
      </c>
      <c r="L73" s="319"/>
      <c r="M73" s="319"/>
      <c r="N73" s="319"/>
      <c r="O73" s="319"/>
      <c r="P73" s="319"/>
      <c r="Q73" s="319"/>
      <c r="R73" s="319"/>
      <c r="S73" s="319"/>
      <c r="T73" s="319"/>
      <c r="U73" s="319"/>
      <c r="V73" s="319"/>
      <c r="W73" s="319"/>
      <c r="X73" s="319"/>
      <c r="Y73" s="319"/>
      <c r="Z73" s="319"/>
      <c r="AA73" s="319"/>
      <c r="AB73" s="319"/>
      <c r="AC73" s="319"/>
      <c r="AD73" s="319"/>
      <c r="AE73" s="319"/>
      <c r="AF73" s="319"/>
      <c r="AG73" s="319"/>
      <c r="AH73" s="319"/>
      <c r="AJ73" s="85"/>
    </row>
    <row r="74" spans="2:36" ht="10.5" customHeight="1">
      <c r="B74" s="81"/>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J74" s="85"/>
    </row>
    <row r="75" spans="2:36" ht="10.5" customHeight="1">
      <c r="B75" s="81"/>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J75" s="85"/>
    </row>
    <row r="76" spans="2:36" ht="7.5" customHeight="1">
      <c r="B76" s="81"/>
      <c r="C76" s="85"/>
      <c r="D76" s="85"/>
      <c r="E76" s="85"/>
      <c r="F76" s="85"/>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85"/>
      <c r="AG76" s="85"/>
      <c r="AH76" s="85"/>
      <c r="AI76" s="85"/>
      <c r="AJ76" s="85"/>
    </row>
    <row r="260" spans="3:22" ht="30" customHeight="1">
      <c r="D260" s="37"/>
      <c r="E260" s="37"/>
      <c r="F260" s="37"/>
      <c r="G260" s="37"/>
      <c r="H260" s="37"/>
      <c r="I260" s="37"/>
      <c r="J260" s="37"/>
      <c r="K260" s="37"/>
      <c r="L260" s="37"/>
      <c r="M260" s="37"/>
      <c r="N260" s="37"/>
      <c r="O260" s="37"/>
      <c r="P260" s="37"/>
      <c r="Q260" s="37"/>
      <c r="R260" s="37"/>
      <c r="S260" s="37"/>
      <c r="T260" s="37"/>
      <c r="U260" s="37"/>
      <c r="V260" s="37"/>
    </row>
    <row r="261" spans="3:22" ht="30" customHeight="1">
      <c r="C261" s="38" t="s">
        <v>0</v>
      </c>
      <c r="G261" s="37"/>
      <c r="H261" s="37"/>
      <c r="I261" s="37"/>
      <c r="J261" s="37"/>
      <c r="K261" s="37"/>
      <c r="L261" s="37"/>
      <c r="M261" s="37"/>
      <c r="N261" s="37"/>
      <c r="O261" s="37"/>
      <c r="P261" s="37"/>
      <c r="Q261" s="37"/>
      <c r="R261" s="37"/>
      <c r="S261" s="37"/>
      <c r="T261" s="37"/>
      <c r="U261" s="37"/>
      <c r="V261" s="37"/>
    </row>
    <row r="263" spans="3:22" ht="30" customHeight="1">
      <c r="C263" s="37"/>
      <c r="D263" s="37"/>
      <c r="E263" s="37"/>
      <c r="F263" s="37"/>
      <c r="G263" s="37"/>
      <c r="H263" s="37"/>
      <c r="I263" s="37"/>
      <c r="J263" s="37"/>
      <c r="K263" s="37"/>
      <c r="L263" s="37"/>
      <c r="M263" s="37"/>
      <c r="N263" s="37"/>
      <c r="O263" s="37"/>
      <c r="P263" s="37"/>
      <c r="Q263" s="37"/>
      <c r="R263" s="37"/>
      <c r="S263" s="37"/>
      <c r="T263" s="37"/>
      <c r="U263" s="37"/>
      <c r="V263" s="37"/>
    </row>
    <row r="264" spans="3:22" ht="30" customHeight="1">
      <c r="G264" s="37"/>
      <c r="H264" s="37"/>
      <c r="I264" s="37"/>
      <c r="J264" s="37"/>
      <c r="K264" s="37"/>
      <c r="L264" s="37"/>
      <c r="M264" s="37"/>
      <c r="N264" s="37"/>
      <c r="O264" s="37"/>
      <c r="P264" s="37"/>
      <c r="Q264" s="37"/>
      <c r="R264" s="37"/>
      <c r="S264" s="37"/>
      <c r="T264" s="37"/>
      <c r="U264" s="37"/>
      <c r="V264" s="37"/>
    </row>
  </sheetData>
  <sheetProtection password="CB9D" sheet="1" selectLockedCells="1"/>
  <mergeCells count="40">
    <mergeCell ref="L30:AH30"/>
    <mergeCell ref="L25:AH25"/>
    <mergeCell ref="L29:AH29"/>
    <mergeCell ref="L13:AH13"/>
    <mergeCell ref="L14:AH14"/>
    <mergeCell ref="L15:P15"/>
    <mergeCell ref="L16:AH16"/>
    <mergeCell ref="L17:AH17"/>
    <mergeCell ref="L24:AH24"/>
    <mergeCell ref="L21:AH21"/>
    <mergeCell ref="L22:AH22"/>
    <mergeCell ref="L23:P23"/>
    <mergeCell ref="L31:P31"/>
    <mergeCell ref="L49:AH49"/>
    <mergeCell ref="L39:P39"/>
    <mergeCell ref="L40:AH40"/>
    <mergeCell ref="L46:AH46"/>
    <mergeCell ref="L41:AH41"/>
    <mergeCell ref="L48:AH48"/>
    <mergeCell ref="L47:P47"/>
    <mergeCell ref="L45:AH45"/>
    <mergeCell ref="L38:AH38"/>
    <mergeCell ref="L33:AH33"/>
    <mergeCell ref="L37:AH37"/>
    <mergeCell ref="L32:AH32"/>
    <mergeCell ref="L63:P63"/>
    <mergeCell ref="L53:AH53"/>
    <mergeCell ref="L54:AH54"/>
    <mergeCell ref="L55:P55"/>
    <mergeCell ref="L56:AH56"/>
    <mergeCell ref="L57:AH57"/>
    <mergeCell ref="L61:AH61"/>
    <mergeCell ref="L62:AH62"/>
    <mergeCell ref="L73:AH73"/>
    <mergeCell ref="L64:AH64"/>
    <mergeCell ref="L70:AH70"/>
    <mergeCell ref="L71:P71"/>
    <mergeCell ref="L72:AH72"/>
    <mergeCell ref="L65:AH65"/>
    <mergeCell ref="L69:AH69"/>
  </mergeCells>
  <phoneticPr fontId="4"/>
  <dataValidations count="1">
    <dataValidation imeMode="halfKatakana" allowBlank="1" showInputMessage="1" showErrorMessage="1" sqref="L21:AH21 L13:AH13 L29:AH29 L37:AH37 L45:AH45 L53:AH53 L61:AH61 L69:AH69" xr:uid="{D73E7E9C-CE98-4219-805D-CBEDAB0D5E21}"/>
  </dataValidations>
  <pageMargins left="0.98425196850393704" right="0.47244094488188981" top="0.47244094488188981" bottom="0.47244094488188981" header="0.51181102362204722" footer="0.27559055118110237"/>
  <pageSetup paperSize="9" scale="51" orientation="portrait" blackAndWhite="1" r:id="rId1"/>
  <headerFooter alignWithMargins="0">
    <oddFooter>&amp;L&amp;12IKJC260401Ver17</oddFooter>
  </headerFooter>
  <rowBreaks count="1" manualBreakCount="1">
    <brk id="7"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D761-22AD-4DE2-A552-FF4936A221DD}">
  <sheetPr codeName="Sheet3">
    <pageSetUpPr autoPageBreaks="0" fitToPage="1"/>
  </sheetPr>
  <dimension ref="A1:AL296"/>
  <sheetViews>
    <sheetView showGridLines="0" showRowColHeaders="0" showOutlineSymbols="0" topLeftCell="A256" zoomScale="60" zoomScaleNormal="60" zoomScaleSheetLayoutView="70" workbookViewId="0">
      <selection activeCell="D265" sqref="D265:AH265"/>
    </sheetView>
  </sheetViews>
  <sheetFormatPr defaultColWidth="5.25" defaultRowHeight="30" customHeight="1"/>
  <cols>
    <col min="1" max="1" width="37.375" style="51"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38" ht="30" customHeight="1">
      <c r="C1" s="34" t="s">
        <v>453</v>
      </c>
    </row>
    <row r="2" spans="1:38" s="1" customFormat="1" ht="30" customHeight="1">
      <c r="A2" s="34"/>
      <c r="B2" s="31"/>
      <c r="C2" s="34"/>
    </row>
    <row r="3" spans="1:38" s="1" customFormat="1" ht="7.5" customHeight="1">
      <c r="A3" s="3"/>
      <c r="B3" s="91"/>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row>
    <row r="4" spans="1:38" ht="27.75" customHeight="1">
      <c r="B4" s="89"/>
      <c r="C4" s="400" t="s">
        <v>570</v>
      </c>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90"/>
      <c r="AL4" s="2" t="s">
        <v>424</v>
      </c>
    </row>
    <row r="5" spans="1:38" ht="27.75" customHeight="1">
      <c r="A5" s="391"/>
      <c r="B5" s="138"/>
      <c r="C5" s="3"/>
      <c r="D5" s="3"/>
      <c r="E5" s="3"/>
      <c r="F5" s="3"/>
      <c r="G5" s="3"/>
      <c r="H5" s="3"/>
      <c r="I5" s="3"/>
      <c r="J5" s="3"/>
      <c r="K5" s="3"/>
      <c r="L5" s="3"/>
      <c r="M5" s="3"/>
      <c r="N5" s="3"/>
      <c r="O5" s="3"/>
      <c r="P5" s="3"/>
      <c r="Q5" s="3"/>
      <c r="R5" s="3"/>
      <c r="S5" s="1" t="s">
        <v>317</v>
      </c>
      <c r="T5" s="3"/>
      <c r="U5" s="3"/>
      <c r="V5" s="3"/>
      <c r="W5" s="3"/>
      <c r="X5" s="3"/>
      <c r="Y5" s="3"/>
      <c r="Z5" s="3"/>
      <c r="AA5" s="3"/>
      <c r="AB5" s="3"/>
      <c r="AC5" s="3"/>
      <c r="AD5" s="3"/>
      <c r="AE5" s="3"/>
      <c r="AF5" s="3"/>
      <c r="AG5" s="3"/>
      <c r="AH5" s="3"/>
      <c r="AI5" s="35"/>
      <c r="AJ5" s="90"/>
    </row>
    <row r="6" spans="1:38" ht="27.75" customHeight="1">
      <c r="A6" s="391"/>
      <c r="B6" s="138"/>
      <c r="C6" s="2" t="s">
        <v>24</v>
      </c>
      <c r="AJ6" s="90"/>
    </row>
    <row r="7" spans="1:38" ht="10.5" customHeight="1">
      <c r="B7" s="89"/>
      <c r="C7" s="18"/>
      <c r="D7" s="18"/>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J7" s="90"/>
    </row>
    <row r="8" spans="1:38" ht="10.5" customHeight="1">
      <c r="B8" s="89"/>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J8" s="90"/>
    </row>
    <row r="9" spans="1:38" ht="27.75" customHeight="1">
      <c r="B9" s="89"/>
      <c r="C9" s="2" t="s">
        <v>25</v>
      </c>
      <c r="AJ9" s="90"/>
    </row>
    <row r="10" spans="1:38" ht="27.75" customHeight="1">
      <c r="B10" s="89"/>
      <c r="D10" s="2" t="s">
        <v>318</v>
      </c>
      <c r="L10" s="392">
        <f>確認申請書!L73</f>
        <v>0</v>
      </c>
      <c r="M10" s="392"/>
      <c r="N10" s="392"/>
      <c r="O10" s="392"/>
      <c r="P10" s="392"/>
      <c r="Q10" s="392"/>
      <c r="R10" s="392"/>
      <c r="S10" s="392"/>
      <c r="T10" s="392"/>
      <c r="U10" s="392"/>
      <c r="V10" s="392"/>
      <c r="W10" s="392"/>
      <c r="X10" s="392"/>
      <c r="Y10" s="392"/>
      <c r="Z10" s="392"/>
      <c r="AA10" s="392"/>
      <c r="AB10" s="392"/>
      <c r="AC10" s="392"/>
      <c r="AD10" s="392"/>
      <c r="AE10" s="392"/>
      <c r="AF10" s="392"/>
      <c r="AG10" s="392"/>
      <c r="AH10" s="392"/>
      <c r="AJ10" s="90"/>
    </row>
    <row r="11" spans="1:38" ht="27.75" customHeight="1">
      <c r="B11" s="89"/>
      <c r="D11" s="2" t="s">
        <v>319</v>
      </c>
      <c r="L11" s="393">
        <f>確認申請書!L74</f>
        <v>0</v>
      </c>
      <c r="M11" s="393"/>
      <c r="N11" s="393"/>
      <c r="O11" s="393"/>
      <c r="P11" s="393"/>
      <c r="Q11" s="393"/>
      <c r="R11" s="393"/>
      <c r="S11" s="393"/>
      <c r="T11" s="393"/>
      <c r="U11" s="393"/>
      <c r="V11" s="393"/>
      <c r="W11" s="393"/>
      <c r="X11" s="393"/>
      <c r="Y11" s="393"/>
      <c r="Z11" s="393"/>
      <c r="AA11" s="393"/>
      <c r="AB11" s="393"/>
      <c r="AC11" s="393"/>
      <c r="AD11" s="393"/>
      <c r="AE11" s="393"/>
      <c r="AF11" s="393"/>
      <c r="AG11" s="393"/>
      <c r="AH11" s="393"/>
      <c r="AJ11" s="90"/>
    </row>
    <row r="12" spans="1:38" ht="27.75" customHeight="1">
      <c r="B12" s="89"/>
      <c r="D12" s="2" t="s">
        <v>482</v>
      </c>
      <c r="L12" s="390" t="str">
        <f>IF(確認申請書!L75="","",確認申請書!L75)</f>
        <v/>
      </c>
      <c r="M12" s="390"/>
      <c r="N12" s="390"/>
      <c r="O12" s="390"/>
      <c r="P12" s="390"/>
      <c r="Q12" s="390"/>
      <c r="R12" s="390"/>
      <c r="S12" s="390"/>
      <c r="T12" s="390"/>
      <c r="U12" s="390"/>
      <c r="V12" s="390"/>
      <c r="W12" s="390"/>
      <c r="X12" s="390"/>
      <c r="Y12" s="390"/>
      <c r="Z12" s="390"/>
      <c r="AA12" s="390"/>
      <c r="AB12" s="390"/>
      <c r="AC12" s="390"/>
      <c r="AD12" s="390"/>
      <c r="AE12" s="390"/>
      <c r="AF12" s="390"/>
      <c r="AG12" s="390"/>
      <c r="AH12" s="390"/>
      <c r="AJ12" s="90"/>
    </row>
    <row r="13" spans="1:38" ht="27.75" customHeight="1">
      <c r="B13" s="89"/>
      <c r="D13" s="2" t="s">
        <v>320</v>
      </c>
      <c r="L13" s="393">
        <f>確認申請書!L76</f>
        <v>0</v>
      </c>
      <c r="M13" s="393"/>
      <c r="N13" s="393"/>
      <c r="O13" s="393"/>
      <c r="P13" s="393"/>
      <c r="Q13" s="393"/>
      <c r="R13" s="393"/>
      <c r="S13" s="393"/>
      <c r="T13" s="393"/>
      <c r="U13" s="393"/>
      <c r="V13" s="393"/>
      <c r="W13" s="393"/>
      <c r="X13" s="393"/>
      <c r="Y13" s="393"/>
      <c r="Z13" s="393"/>
      <c r="AA13" s="393"/>
      <c r="AB13" s="393"/>
      <c r="AC13" s="393"/>
      <c r="AD13" s="393"/>
      <c r="AE13" s="393"/>
      <c r="AF13" s="393"/>
      <c r="AG13" s="393"/>
      <c r="AH13" s="393"/>
      <c r="AJ13" s="90"/>
    </row>
    <row r="14" spans="1:38" ht="10.5" customHeight="1">
      <c r="B14" s="89"/>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J14" s="90"/>
    </row>
    <row r="15" spans="1:38" ht="10.5" customHeight="1">
      <c r="B15" s="89"/>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J15" s="90"/>
    </row>
    <row r="16" spans="1:38" ht="27.75" customHeight="1">
      <c r="B16" s="89"/>
      <c r="C16" s="2" t="s">
        <v>26</v>
      </c>
      <c r="AJ16" s="90"/>
    </row>
    <row r="17" spans="1:36" ht="27.75" customHeight="1">
      <c r="A17" s="100" t="str">
        <f>IF(OR(M17="１級",M17="1級",M17="一級"),"大臣",IF(OR(M17="２級",M17="2級",M17="二級",M17="木造"),"知事",""))</f>
        <v/>
      </c>
      <c r="B17" s="92"/>
      <c r="D17" s="2" t="s">
        <v>321</v>
      </c>
      <c r="L17" s="36" t="s">
        <v>217</v>
      </c>
      <c r="M17" s="384">
        <f>確認申請書!M81</f>
        <v>0</v>
      </c>
      <c r="N17" s="384"/>
      <c r="O17" s="22" t="s">
        <v>218</v>
      </c>
      <c r="P17" s="22"/>
      <c r="Q17" s="22"/>
      <c r="R17" s="40"/>
      <c r="S17" s="40"/>
      <c r="T17" s="36" t="str">
        <f>IF(A17="","（ 大臣・",IF(A17="知事","（",))</f>
        <v>（ 大臣・</v>
      </c>
      <c r="U17" s="384">
        <f>確認申請書!U81</f>
        <v>0</v>
      </c>
      <c r="V17" s="384"/>
      <c r="W17" s="384"/>
      <c r="X17" s="335" t="str">
        <f>IF(A17="大臣","（大臣","知事")</f>
        <v>知事</v>
      </c>
      <c r="Y17" s="335"/>
      <c r="Z17" s="22"/>
      <c r="AA17" s="36" t="s">
        <v>385</v>
      </c>
      <c r="AB17" s="22" t="s">
        <v>168</v>
      </c>
      <c r="AC17" s="384">
        <f>確認申請書!AC81</f>
        <v>0</v>
      </c>
      <c r="AD17" s="384"/>
      <c r="AE17" s="384"/>
      <c r="AF17" s="384"/>
      <c r="AG17" s="384"/>
      <c r="AH17" s="22" t="s">
        <v>106</v>
      </c>
      <c r="AJ17" s="90"/>
    </row>
    <row r="18" spans="1:36" ht="27.75" customHeight="1">
      <c r="B18" s="89"/>
      <c r="D18" s="2" t="s">
        <v>219</v>
      </c>
      <c r="L18" s="303" t="str">
        <f>IF(確認申請書!L82="","",確認申請書!L82)</f>
        <v/>
      </c>
      <c r="M18" s="303"/>
      <c r="N18" s="303"/>
      <c r="O18" s="303"/>
      <c r="P18" s="303"/>
      <c r="Q18" s="303"/>
      <c r="R18" s="303"/>
      <c r="S18" s="303"/>
      <c r="T18" s="303"/>
      <c r="U18" s="303"/>
      <c r="V18" s="303"/>
      <c r="W18" s="303"/>
      <c r="X18" s="303"/>
      <c r="Y18" s="303"/>
      <c r="Z18" s="303"/>
      <c r="AA18" s="303"/>
      <c r="AB18" s="303"/>
      <c r="AC18" s="303"/>
      <c r="AD18" s="303"/>
      <c r="AE18" s="303"/>
      <c r="AF18" s="303"/>
      <c r="AG18" s="303"/>
      <c r="AH18" s="303"/>
      <c r="AJ18" s="90"/>
    </row>
    <row r="19" spans="1:36" ht="27.75" customHeight="1">
      <c r="B19" s="89"/>
      <c r="D19" s="2" t="s">
        <v>483</v>
      </c>
      <c r="L19" s="36" t="s">
        <v>220</v>
      </c>
      <c r="M19" s="383">
        <f>確認申請書!M83</f>
        <v>0</v>
      </c>
      <c r="N19" s="383"/>
      <c r="O19" s="394" t="s">
        <v>170</v>
      </c>
      <c r="P19" s="394"/>
      <c r="Q19" s="394"/>
      <c r="R19" s="394"/>
      <c r="S19" s="394"/>
      <c r="T19" s="53" t="s">
        <v>220</v>
      </c>
      <c r="U19" s="383">
        <f>確認申請書!U83</f>
        <v>0</v>
      </c>
      <c r="V19" s="383"/>
      <c r="W19" s="383"/>
      <c r="X19" s="22" t="s">
        <v>169</v>
      </c>
      <c r="Y19" s="22"/>
      <c r="Z19" s="22"/>
      <c r="AA19" s="22"/>
      <c r="AB19" s="22" t="s">
        <v>168</v>
      </c>
      <c r="AC19" s="384">
        <f>確認申請書!AC83</f>
        <v>0</v>
      </c>
      <c r="AD19" s="384"/>
      <c r="AE19" s="384"/>
      <c r="AF19" s="384"/>
      <c r="AG19" s="384"/>
      <c r="AH19" s="22" t="s">
        <v>106</v>
      </c>
      <c r="AJ19" s="90"/>
    </row>
    <row r="20" spans="1:36" ht="27.75" customHeight="1">
      <c r="B20" s="89"/>
      <c r="L20" s="303">
        <f>確認申請書!L84</f>
        <v>0</v>
      </c>
      <c r="M20" s="303"/>
      <c r="N20" s="303"/>
      <c r="O20" s="303"/>
      <c r="P20" s="303"/>
      <c r="Q20" s="303"/>
      <c r="R20" s="303"/>
      <c r="S20" s="303"/>
      <c r="T20" s="303"/>
      <c r="U20" s="303"/>
      <c r="V20" s="303"/>
      <c r="W20" s="303"/>
      <c r="X20" s="303"/>
      <c r="Y20" s="303"/>
      <c r="Z20" s="303"/>
      <c r="AA20" s="303"/>
      <c r="AB20" s="303"/>
      <c r="AC20" s="303"/>
      <c r="AD20" s="303"/>
      <c r="AE20" s="303"/>
      <c r="AF20" s="303"/>
      <c r="AG20" s="303"/>
      <c r="AH20" s="303"/>
      <c r="AJ20" s="90"/>
    </row>
    <row r="21" spans="1:36" ht="27.75" customHeight="1">
      <c r="B21" s="89"/>
      <c r="D21" s="2" t="s">
        <v>484</v>
      </c>
      <c r="L21" s="390" t="str">
        <f>IF(確認申請書!L85="","",確認申請書!L85)</f>
        <v/>
      </c>
      <c r="M21" s="390"/>
      <c r="N21" s="390"/>
      <c r="O21" s="390"/>
      <c r="P21" s="390"/>
      <c r="Q21" s="390"/>
      <c r="R21" s="390"/>
      <c r="S21" s="390"/>
      <c r="T21" s="390"/>
      <c r="U21" s="390"/>
      <c r="V21" s="390"/>
      <c r="W21" s="390"/>
      <c r="X21" s="390"/>
      <c r="Y21" s="390"/>
      <c r="Z21" s="390"/>
      <c r="AA21" s="390"/>
      <c r="AB21" s="390"/>
      <c r="AC21" s="390"/>
      <c r="AD21" s="390"/>
      <c r="AE21" s="390"/>
      <c r="AF21" s="390"/>
      <c r="AG21" s="390"/>
      <c r="AH21" s="390"/>
      <c r="AJ21" s="90"/>
    </row>
    <row r="22" spans="1:36" ht="27.75" customHeight="1">
      <c r="B22" s="89"/>
      <c r="D22" s="2" t="s">
        <v>221</v>
      </c>
      <c r="L22" s="393" t="str">
        <f>IF(確認申請書!L86="","",確認申請書!L86)</f>
        <v/>
      </c>
      <c r="M22" s="393"/>
      <c r="N22" s="393"/>
      <c r="O22" s="393"/>
      <c r="P22" s="393"/>
      <c r="Q22" s="393"/>
      <c r="R22" s="393"/>
      <c r="S22" s="393"/>
      <c r="T22" s="393"/>
      <c r="U22" s="393"/>
      <c r="V22" s="393"/>
      <c r="W22" s="393"/>
      <c r="X22" s="393"/>
      <c r="Y22" s="393"/>
      <c r="Z22" s="393"/>
      <c r="AA22" s="393"/>
      <c r="AB22" s="393"/>
      <c r="AC22" s="393"/>
      <c r="AD22" s="393"/>
      <c r="AE22" s="393"/>
      <c r="AF22" s="393"/>
      <c r="AG22" s="393"/>
      <c r="AH22" s="393"/>
      <c r="AJ22" s="90"/>
    </row>
    <row r="23" spans="1:36" ht="27.75" customHeight="1">
      <c r="B23" s="89"/>
      <c r="D23" s="2" t="s">
        <v>222</v>
      </c>
      <c r="L23" s="390" t="str">
        <f>IF(確認申請書!L87="","",確認申請書!L87)</f>
        <v/>
      </c>
      <c r="M23" s="390"/>
      <c r="N23" s="390"/>
      <c r="O23" s="390"/>
      <c r="P23" s="390"/>
      <c r="Q23" s="390"/>
      <c r="R23" s="390"/>
      <c r="S23" s="390"/>
      <c r="T23" s="390"/>
      <c r="U23" s="390"/>
      <c r="V23" s="390"/>
      <c r="W23" s="390"/>
      <c r="X23" s="390"/>
      <c r="Y23" s="390"/>
      <c r="Z23" s="390"/>
      <c r="AA23" s="390"/>
      <c r="AB23" s="390"/>
      <c r="AC23" s="390"/>
      <c r="AD23" s="390"/>
      <c r="AE23" s="390"/>
      <c r="AF23" s="390"/>
      <c r="AG23" s="390"/>
      <c r="AH23" s="390"/>
      <c r="AJ23" s="90"/>
    </row>
    <row r="24" spans="1:36" ht="10.5" customHeight="1">
      <c r="B24" s="89"/>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J24" s="90"/>
    </row>
    <row r="25" spans="1:36" ht="10.5" customHeight="1">
      <c r="B25" s="89"/>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J25" s="90"/>
    </row>
    <row r="26" spans="1:36" ht="27.75" customHeight="1">
      <c r="B26" s="89"/>
      <c r="C26" s="2" t="s">
        <v>171</v>
      </c>
      <c r="AJ26" s="90"/>
    </row>
    <row r="27" spans="1:36" ht="27.75" customHeight="1">
      <c r="B27" s="89"/>
      <c r="C27" s="2" t="s">
        <v>172</v>
      </c>
      <c r="AJ27" s="90"/>
    </row>
    <row r="28" spans="1:36" ht="27.75" customHeight="1">
      <c r="A28" s="100" t="str">
        <f>IF(OR(M28="１級",M28="1級",M28="一級"),"大臣",IF(OR(M28="２級",M28="2級",M28="二級",M28="木造"),"知事",""))</f>
        <v/>
      </c>
      <c r="B28" s="92"/>
      <c r="D28" s="2" t="s">
        <v>321</v>
      </c>
      <c r="L28" s="36" t="s">
        <v>217</v>
      </c>
      <c r="M28" s="384">
        <f>確認申請書!M92</f>
        <v>0</v>
      </c>
      <c r="N28" s="384"/>
      <c r="O28" s="22" t="s">
        <v>218</v>
      </c>
      <c r="P28" s="22"/>
      <c r="Q28" s="22"/>
      <c r="R28" s="40"/>
      <c r="S28" s="40"/>
      <c r="T28" s="36" t="str">
        <f>IF(A28="","（ 大臣・",IF(A28="知事","（",))</f>
        <v>（ 大臣・</v>
      </c>
      <c r="U28" s="384">
        <f>確認申請書!U92</f>
        <v>0</v>
      </c>
      <c r="V28" s="384"/>
      <c r="W28" s="384"/>
      <c r="X28" s="335" t="str">
        <f>IF(A28="大臣","（大臣","知事")</f>
        <v>知事</v>
      </c>
      <c r="Y28" s="335"/>
      <c r="Z28" s="22"/>
      <c r="AA28" s="36" t="s">
        <v>385</v>
      </c>
      <c r="AB28" s="22" t="s">
        <v>168</v>
      </c>
      <c r="AC28" s="384">
        <f>確認申請書!AC92</f>
        <v>0</v>
      </c>
      <c r="AD28" s="384"/>
      <c r="AE28" s="384"/>
      <c r="AF28" s="384"/>
      <c r="AG28" s="384"/>
      <c r="AH28" s="22" t="s">
        <v>106</v>
      </c>
      <c r="AJ28" s="90"/>
    </row>
    <row r="29" spans="1:36" ht="27.75" customHeight="1">
      <c r="B29" s="89"/>
      <c r="D29" s="2" t="s">
        <v>219</v>
      </c>
      <c r="L29" s="303">
        <f>確認申請書!L93</f>
        <v>0</v>
      </c>
      <c r="M29" s="303"/>
      <c r="N29" s="303"/>
      <c r="O29" s="303"/>
      <c r="P29" s="303"/>
      <c r="Q29" s="303"/>
      <c r="R29" s="303"/>
      <c r="S29" s="303"/>
      <c r="T29" s="303"/>
      <c r="U29" s="303"/>
      <c r="V29" s="303"/>
      <c r="W29" s="303"/>
      <c r="X29" s="303"/>
      <c r="Y29" s="303"/>
      <c r="Z29" s="303"/>
      <c r="AA29" s="303"/>
      <c r="AB29" s="303"/>
      <c r="AC29" s="303"/>
      <c r="AD29" s="303"/>
      <c r="AE29" s="303"/>
      <c r="AF29" s="303"/>
      <c r="AG29" s="303"/>
      <c r="AH29" s="303"/>
      <c r="AJ29" s="90"/>
    </row>
    <row r="30" spans="1:36" ht="27.75" customHeight="1">
      <c r="B30" s="89"/>
      <c r="D30" s="2" t="s">
        <v>483</v>
      </c>
      <c r="L30" s="53" t="s">
        <v>220</v>
      </c>
      <c r="M30" s="383">
        <f>確認申請書!M94</f>
        <v>0</v>
      </c>
      <c r="N30" s="383"/>
      <c r="O30" s="394" t="s">
        <v>170</v>
      </c>
      <c r="P30" s="394"/>
      <c r="Q30" s="394"/>
      <c r="R30" s="394"/>
      <c r="S30" s="394"/>
      <c r="T30" s="53" t="s">
        <v>220</v>
      </c>
      <c r="U30" s="383">
        <f>確認申請書!U94</f>
        <v>0</v>
      </c>
      <c r="V30" s="383"/>
      <c r="W30" s="383"/>
      <c r="X30" s="55" t="s">
        <v>169</v>
      </c>
      <c r="Y30" s="55"/>
      <c r="Z30" s="55"/>
      <c r="AA30" s="55"/>
      <c r="AB30" s="55" t="s">
        <v>168</v>
      </c>
      <c r="AC30" s="383">
        <f>確認申請書!AC94</f>
        <v>0</v>
      </c>
      <c r="AD30" s="383"/>
      <c r="AE30" s="383"/>
      <c r="AF30" s="383"/>
      <c r="AG30" s="383"/>
      <c r="AH30" s="55" t="s">
        <v>106</v>
      </c>
      <c r="AJ30" s="90"/>
    </row>
    <row r="31" spans="1:36" ht="27.75" customHeight="1">
      <c r="B31" s="89"/>
      <c r="L31" s="303" t="str">
        <f>IF(確認申請書!L95="","",確認申請書!L95)</f>
        <v/>
      </c>
      <c r="M31" s="303"/>
      <c r="N31" s="303"/>
      <c r="O31" s="303"/>
      <c r="P31" s="303"/>
      <c r="Q31" s="303"/>
      <c r="R31" s="303"/>
      <c r="S31" s="303"/>
      <c r="T31" s="303"/>
      <c r="U31" s="303"/>
      <c r="V31" s="303"/>
      <c r="W31" s="303"/>
      <c r="X31" s="303"/>
      <c r="Y31" s="303"/>
      <c r="Z31" s="303"/>
      <c r="AA31" s="303"/>
      <c r="AB31" s="303"/>
      <c r="AC31" s="303"/>
      <c r="AD31" s="303"/>
      <c r="AE31" s="303"/>
      <c r="AF31" s="303"/>
      <c r="AG31" s="303"/>
      <c r="AH31" s="303"/>
      <c r="AJ31" s="90"/>
    </row>
    <row r="32" spans="1:36" ht="27.75" customHeight="1">
      <c r="B32" s="89"/>
      <c r="D32" s="2" t="s">
        <v>484</v>
      </c>
      <c r="L32" s="390" t="str">
        <f>IF(確認申請書!L96="","",確認申請書!L96)</f>
        <v/>
      </c>
      <c r="M32" s="390"/>
      <c r="N32" s="390"/>
      <c r="O32" s="390"/>
      <c r="P32" s="390"/>
      <c r="Q32" s="390"/>
      <c r="R32" s="390"/>
      <c r="S32" s="390"/>
      <c r="T32" s="390"/>
      <c r="U32" s="390"/>
      <c r="V32" s="390"/>
      <c r="W32" s="390"/>
      <c r="X32" s="390"/>
      <c r="Y32" s="390"/>
      <c r="Z32" s="390"/>
      <c r="AA32" s="390"/>
      <c r="AB32" s="390"/>
      <c r="AC32" s="390"/>
      <c r="AD32" s="390"/>
      <c r="AE32" s="390"/>
      <c r="AF32" s="390"/>
      <c r="AG32" s="390"/>
      <c r="AH32" s="390"/>
      <c r="AJ32" s="90"/>
    </row>
    <row r="33" spans="1:36" ht="27.75" customHeight="1">
      <c r="B33" s="89"/>
      <c r="D33" s="2" t="s">
        <v>221</v>
      </c>
      <c r="L33" s="393" t="str">
        <f>IF(確認申請書!L97="","",確認申請書!L97)</f>
        <v/>
      </c>
      <c r="M33" s="393"/>
      <c r="N33" s="393"/>
      <c r="O33" s="393"/>
      <c r="P33" s="393"/>
      <c r="Q33" s="393"/>
      <c r="R33" s="393"/>
      <c r="S33" s="393"/>
      <c r="T33" s="393"/>
      <c r="U33" s="393"/>
      <c r="V33" s="393"/>
      <c r="W33" s="393"/>
      <c r="X33" s="393"/>
      <c r="Y33" s="393"/>
      <c r="Z33" s="393"/>
      <c r="AA33" s="393"/>
      <c r="AB33" s="393"/>
      <c r="AC33" s="393"/>
      <c r="AD33" s="393"/>
      <c r="AE33" s="393"/>
      <c r="AF33" s="393"/>
      <c r="AG33" s="393"/>
      <c r="AH33" s="393"/>
      <c r="AJ33" s="90"/>
    </row>
    <row r="34" spans="1:36" ht="27.75" customHeight="1">
      <c r="B34" s="89"/>
      <c r="D34" s="2" t="s">
        <v>222</v>
      </c>
      <c r="L34" s="403" t="str">
        <f>IF(確認申請書!L98="","",確認申請書!L98)</f>
        <v/>
      </c>
      <c r="M34" s="403"/>
      <c r="N34" s="403"/>
      <c r="O34" s="403"/>
      <c r="P34" s="403"/>
      <c r="Q34" s="403"/>
      <c r="R34" s="403"/>
      <c r="S34" s="403"/>
      <c r="T34" s="403"/>
      <c r="U34" s="403"/>
      <c r="V34" s="403"/>
      <c r="W34" s="403"/>
      <c r="X34" s="403"/>
      <c r="Y34" s="403"/>
      <c r="Z34" s="403"/>
      <c r="AA34" s="403"/>
      <c r="AB34" s="403"/>
      <c r="AC34" s="403"/>
      <c r="AD34" s="403"/>
      <c r="AE34" s="403"/>
      <c r="AF34" s="403"/>
      <c r="AG34" s="403"/>
      <c r="AH34" s="403"/>
      <c r="AJ34" s="90"/>
    </row>
    <row r="35" spans="1:36" ht="27.75" customHeight="1">
      <c r="B35" s="89"/>
      <c r="D35" s="2" t="s">
        <v>436</v>
      </c>
      <c r="L35" s="393" t="str">
        <f>IF(確認申請書!L99="","",確認申請書!L99)</f>
        <v/>
      </c>
      <c r="M35" s="393"/>
      <c r="N35" s="393"/>
      <c r="O35" s="393"/>
      <c r="P35" s="393"/>
      <c r="Q35" s="393"/>
      <c r="R35" s="393"/>
      <c r="S35" s="393"/>
      <c r="T35" s="393"/>
      <c r="U35" s="393"/>
      <c r="V35" s="393"/>
      <c r="W35" s="393"/>
      <c r="X35" s="393"/>
      <c r="Y35" s="393"/>
      <c r="Z35" s="393"/>
      <c r="AA35" s="393"/>
      <c r="AB35" s="393"/>
      <c r="AC35" s="393"/>
      <c r="AD35" s="393"/>
      <c r="AE35" s="393"/>
      <c r="AF35" s="393"/>
      <c r="AG35" s="393"/>
      <c r="AH35" s="393"/>
      <c r="AJ35" s="90"/>
    </row>
    <row r="36" spans="1:36" ht="27.75" customHeight="1">
      <c r="B36" s="89"/>
      <c r="E36" s="2" t="s">
        <v>415</v>
      </c>
      <c r="L36" s="393" t="str">
        <f>IF(確認申請書!L100="","",確認申請書!L100)</f>
        <v/>
      </c>
      <c r="M36" s="393"/>
      <c r="N36" s="393"/>
      <c r="O36" s="393"/>
      <c r="P36" s="393"/>
      <c r="Q36" s="393"/>
      <c r="R36" s="393"/>
      <c r="S36" s="393"/>
      <c r="T36" s="393"/>
      <c r="U36" s="393"/>
      <c r="V36" s="393"/>
      <c r="W36" s="393"/>
      <c r="X36" s="393"/>
      <c r="Y36" s="393"/>
      <c r="Z36" s="393"/>
      <c r="AA36" s="393"/>
      <c r="AB36" s="393"/>
      <c r="AC36" s="393"/>
      <c r="AD36" s="393"/>
      <c r="AE36" s="393"/>
      <c r="AF36" s="393"/>
      <c r="AG36" s="393"/>
      <c r="AH36" s="393"/>
      <c r="AJ36" s="90"/>
    </row>
    <row r="37" spans="1:36" ht="15" customHeight="1">
      <c r="B37" s="89"/>
      <c r="AJ37" s="90"/>
    </row>
    <row r="38" spans="1:36" ht="27.75" customHeight="1">
      <c r="B38" s="89"/>
      <c r="C38" s="2" t="s">
        <v>174</v>
      </c>
      <c r="AJ38" s="90"/>
    </row>
    <row r="39" spans="1:36" ht="27.75" customHeight="1">
      <c r="A39" s="100" t="str">
        <f>IF(OR(M39="１級",M39="1級",M39="一級"),"大臣",IF(OR(M39="２級",M39="2級",M39="二級",M39="木造"),"知事",""))</f>
        <v/>
      </c>
      <c r="B39" s="92"/>
      <c r="D39" s="2" t="s">
        <v>321</v>
      </c>
      <c r="L39" s="36" t="s">
        <v>217</v>
      </c>
      <c r="M39" s="384">
        <f>確認申請書!M103</f>
        <v>0</v>
      </c>
      <c r="N39" s="384"/>
      <c r="O39" s="22" t="s">
        <v>218</v>
      </c>
      <c r="P39" s="22"/>
      <c r="Q39" s="22"/>
      <c r="R39" s="40"/>
      <c r="S39" s="40"/>
      <c r="T39" s="36" t="str">
        <f>IF(A39="","（ 大臣・",IF(A39="知事","（",))</f>
        <v>（ 大臣・</v>
      </c>
      <c r="U39" s="384">
        <f>確認申請書!U103</f>
        <v>0</v>
      </c>
      <c r="V39" s="384"/>
      <c r="W39" s="384"/>
      <c r="X39" s="335" t="str">
        <f>IF(A39="大臣","（大臣","知事")</f>
        <v>知事</v>
      </c>
      <c r="Y39" s="335"/>
      <c r="Z39" s="22"/>
      <c r="AA39" s="36" t="s">
        <v>385</v>
      </c>
      <c r="AB39" s="22" t="s">
        <v>168</v>
      </c>
      <c r="AC39" s="384">
        <f>確認申請書!AC103</f>
        <v>0</v>
      </c>
      <c r="AD39" s="384"/>
      <c r="AE39" s="384"/>
      <c r="AF39" s="384"/>
      <c r="AG39" s="384"/>
      <c r="AH39" s="22" t="s">
        <v>106</v>
      </c>
      <c r="AJ39" s="90"/>
    </row>
    <row r="40" spans="1:36" ht="27.75" customHeight="1">
      <c r="B40" s="89"/>
      <c r="D40" s="2" t="s">
        <v>219</v>
      </c>
      <c r="L40" s="303">
        <f>確認申請書!L104</f>
        <v>0</v>
      </c>
      <c r="M40" s="303"/>
      <c r="N40" s="303"/>
      <c r="O40" s="303"/>
      <c r="P40" s="303"/>
      <c r="Q40" s="303"/>
      <c r="R40" s="303"/>
      <c r="S40" s="303"/>
      <c r="T40" s="303"/>
      <c r="U40" s="303"/>
      <c r="V40" s="303"/>
      <c r="W40" s="303"/>
      <c r="X40" s="303"/>
      <c r="Y40" s="303"/>
      <c r="Z40" s="303"/>
      <c r="AA40" s="303"/>
      <c r="AB40" s="303"/>
      <c r="AC40" s="303"/>
      <c r="AD40" s="303"/>
      <c r="AE40" s="303"/>
      <c r="AF40" s="303"/>
      <c r="AG40" s="303"/>
      <c r="AH40" s="303"/>
      <c r="AJ40" s="90"/>
    </row>
    <row r="41" spans="1:36" ht="27.75" customHeight="1">
      <c r="B41" s="89"/>
      <c r="D41" s="2" t="s">
        <v>483</v>
      </c>
      <c r="L41" s="36" t="s">
        <v>220</v>
      </c>
      <c r="M41" s="383">
        <f>確認申請書!M105</f>
        <v>0</v>
      </c>
      <c r="N41" s="383"/>
      <c r="O41" s="394" t="s">
        <v>170</v>
      </c>
      <c r="P41" s="394"/>
      <c r="Q41" s="394"/>
      <c r="R41" s="394"/>
      <c r="S41" s="394"/>
      <c r="T41" s="53" t="s">
        <v>220</v>
      </c>
      <c r="U41" s="383">
        <f>確認申請書!U105</f>
        <v>0</v>
      </c>
      <c r="V41" s="383"/>
      <c r="W41" s="383"/>
      <c r="X41" s="22" t="s">
        <v>169</v>
      </c>
      <c r="Y41" s="22"/>
      <c r="Z41" s="22"/>
      <c r="AA41" s="22"/>
      <c r="AB41" s="22" t="s">
        <v>168</v>
      </c>
      <c r="AC41" s="383">
        <f>確認申請書!AC105</f>
        <v>0</v>
      </c>
      <c r="AD41" s="383"/>
      <c r="AE41" s="383"/>
      <c r="AF41" s="383"/>
      <c r="AG41" s="383"/>
      <c r="AH41" s="22" t="s">
        <v>106</v>
      </c>
      <c r="AJ41" s="90"/>
    </row>
    <row r="42" spans="1:36" ht="27.75" customHeight="1">
      <c r="B42" s="89"/>
      <c r="L42" s="303" t="str">
        <f>IF(確認申請書!L106="","",確認申請書!L106)</f>
        <v/>
      </c>
      <c r="M42" s="303"/>
      <c r="N42" s="303"/>
      <c r="O42" s="303"/>
      <c r="P42" s="303"/>
      <c r="Q42" s="303"/>
      <c r="R42" s="303"/>
      <c r="S42" s="303"/>
      <c r="T42" s="303"/>
      <c r="U42" s="303"/>
      <c r="V42" s="303"/>
      <c r="W42" s="303"/>
      <c r="X42" s="303"/>
      <c r="Y42" s="303"/>
      <c r="Z42" s="303"/>
      <c r="AA42" s="303"/>
      <c r="AB42" s="303"/>
      <c r="AC42" s="303"/>
      <c r="AD42" s="303"/>
      <c r="AE42" s="303"/>
      <c r="AF42" s="303"/>
      <c r="AG42" s="303"/>
      <c r="AH42" s="303"/>
      <c r="AJ42" s="90"/>
    </row>
    <row r="43" spans="1:36" ht="27.75" customHeight="1">
      <c r="B43" s="89"/>
      <c r="D43" s="2" t="s">
        <v>484</v>
      </c>
      <c r="L43" s="390" t="str">
        <f>IF(確認申請書!L107="","",確認申請書!L107)</f>
        <v/>
      </c>
      <c r="M43" s="390"/>
      <c r="N43" s="390"/>
      <c r="O43" s="390"/>
      <c r="P43" s="390"/>
      <c r="Q43" s="390"/>
      <c r="R43" s="390"/>
      <c r="S43" s="390"/>
      <c r="T43" s="390"/>
      <c r="U43" s="390"/>
      <c r="V43" s="390"/>
      <c r="W43" s="390"/>
      <c r="X43" s="390"/>
      <c r="Y43" s="390"/>
      <c r="Z43" s="390"/>
      <c r="AA43" s="390"/>
      <c r="AB43" s="390"/>
      <c r="AC43" s="390"/>
      <c r="AD43" s="390"/>
      <c r="AE43" s="390"/>
      <c r="AF43" s="390"/>
      <c r="AG43" s="390"/>
      <c r="AH43" s="390"/>
      <c r="AJ43" s="90"/>
    </row>
    <row r="44" spans="1:36" ht="27.75" customHeight="1">
      <c r="B44" s="89"/>
      <c r="D44" s="2" t="s">
        <v>221</v>
      </c>
      <c r="L44" s="393" t="str">
        <f>IF(確認申請書!L108="","",確認申請書!L108)</f>
        <v/>
      </c>
      <c r="M44" s="393"/>
      <c r="N44" s="393"/>
      <c r="O44" s="393"/>
      <c r="P44" s="393"/>
      <c r="Q44" s="393"/>
      <c r="R44" s="393"/>
      <c r="S44" s="393"/>
      <c r="T44" s="393"/>
      <c r="U44" s="393"/>
      <c r="V44" s="393"/>
      <c r="W44" s="393"/>
      <c r="X44" s="393"/>
      <c r="Y44" s="393"/>
      <c r="Z44" s="393"/>
      <c r="AA44" s="393"/>
      <c r="AB44" s="393"/>
      <c r="AC44" s="393"/>
      <c r="AD44" s="393"/>
      <c r="AE44" s="393"/>
      <c r="AF44" s="393"/>
      <c r="AG44" s="393"/>
      <c r="AH44" s="393"/>
      <c r="AJ44" s="90"/>
    </row>
    <row r="45" spans="1:36" ht="27.75" customHeight="1">
      <c r="B45" s="89"/>
      <c r="D45" s="2" t="s">
        <v>222</v>
      </c>
      <c r="L45" s="403" t="str">
        <f>IF(確認申請書!L109="","",確認申請書!L109)</f>
        <v/>
      </c>
      <c r="M45" s="403"/>
      <c r="N45" s="403"/>
      <c r="O45" s="403"/>
      <c r="P45" s="403"/>
      <c r="Q45" s="403"/>
      <c r="R45" s="403"/>
      <c r="S45" s="403"/>
      <c r="T45" s="403"/>
      <c r="U45" s="403"/>
      <c r="V45" s="403"/>
      <c r="W45" s="403"/>
      <c r="X45" s="403"/>
      <c r="Y45" s="403"/>
      <c r="Z45" s="403"/>
      <c r="AA45" s="403"/>
      <c r="AB45" s="403"/>
      <c r="AC45" s="403"/>
      <c r="AD45" s="403"/>
      <c r="AE45" s="403"/>
      <c r="AF45" s="403"/>
      <c r="AG45" s="403"/>
      <c r="AH45" s="403"/>
      <c r="AJ45" s="90"/>
    </row>
    <row r="46" spans="1:36" ht="27.75" customHeight="1">
      <c r="B46" s="89"/>
      <c r="D46" s="2" t="s">
        <v>436</v>
      </c>
      <c r="L46" s="393" t="str">
        <f>IF(確認申請書!L110="","",確認申請書!L110)</f>
        <v/>
      </c>
      <c r="M46" s="393"/>
      <c r="N46" s="393"/>
      <c r="O46" s="393"/>
      <c r="P46" s="393"/>
      <c r="Q46" s="393"/>
      <c r="R46" s="393"/>
      <c r="S46" s="393"/>
      <c r="T46" s="393"/>
      <c r="U46" s="393"/>
      <c r="V46" s="393"/>
      <c r="W46" s="393"/>
      <c r="X46" s="393"/>
      <c r="Y46" s="393"/>
      <c r="Z46" s="393"/>
      <c r="AA46" s="393"/>
      <c r="AB46" s="393"/>
      <c r="AC46" s="393"/>
      <c r="AD46" s="393"/>
      <c r="AE46" s="393"/>
      <c r="AF46" s="393"/>
      <c r="AG46" s="393"/>
      <c r="AH46" s="393"/>
      <c r="AJ46" s="90"/>
    </row>
    <row r="47" spans="1:36" ht="27.75" customHeight="1">
      <c r="B47" s="89"/>
      <c r="E47" s="2" t="s">
        <v>415</v>
      </c>
      <c r="L47" s="393" t="str">
        <f>IF(確認申請書!L111="","",確認申請書!L111)</f>
        <v/>
      </c>
      <c r="M47" s="393"/>
      <c r="N47" s="393"/>
      <c r="O47" s="393"/>
      <c r="P47" s="393"/>
      <c r="Q47" s="393"/>
      <c r="R47" s="393"/>
      <c r="S47" s="393"/>
      <c r="T47" s="393"/>
      <c r="U47" s="393"/>
      <c r="V47" s="393"/>
      <c r="W47" s="393"/>
      <c r="X47" s="393"/>
      <c r="Y47" s="393"/>
      <c r="Z47" s="393"/>
      <c r="AA47" s="393"/>
      <c r="AB47" s="393"/>
      <c r="AC47" s="393"/>
      <c r="AD47" s="393"/>
      <c r="AE47" s="393"/>
      <c r="AF47" s="393"/>
      <c r="AG47" s="393"/>
      <c r="AH47" s="393"/>
      <c r="AJ47" s="90"/>
    </row>
    <row r="48" spans="1:36" ht="15" customHeight="1">
      <c r="B48" s="89"/>
      <c r="AJ48" s="90"/>
    </row>
    <row r="49" spans="2:36" ht="27.75" customHeight="1">
      <c r="B49" s="81"/>
      <c r="C49" s="2" t="s">
        <v>416</v>
      </c>
      <c r="AJ49" s="85"/>
    </row>
    <row r="50" spans="2:36" ht="27.75" customHeight="1">
      <c r="B50" s="81"/>
      <c r="C50" s="2" t="s">
        <v>417</v>
      </c>
      <c r="AJ50" s="85"/>
    </row>
    <row r="51" spans="2:36" ht="27.75" customHeight="1">
      <c r="B51" s="81"/>
      <c r="C51" s="73" t="str">
        <f>IF(確認申請書!C115="","",確認申請書!C115)</f>
        <v>□</v>
      </c>
      <c r="D51" s="2" t="s">
        <v>431</v>
      </c>
      <c r="AJ51" s="85"/>
    </row>
    <row r="52" spans="2:36" ht="27.75" customHeight="1">
      <c r="B52" s="81"/>
      <c r="D52" s="2" t="s">
        <v>418</v>
      </c>
      <c r="H52" s="395" t="str">
        <f>IF(確認申請書!H116="","",確認申請書!H116)</f>
        <v/>
      </c>
      <c r="I52" s="395" t="str">
        <f>IF(確認申請書!I116="","",確認申請書!I116)</f>
        <v/>
      </c>
      <c r="J52" s="395" t="str">
        <f>IF(確認申請書!J116="","",確認申請書!J116)</f>
        <v/>
      </c>
      <c r="K52" s="395" t="str">
        <f>IF(確認申請書!K116="","",確認申請書!K116)</f>
        <v/>
      </c>
      <c r="L52" s="395" t="str">
        <f>IF(確認申請書!L116="","",確認申請書!L116)</f>
        <v/>
      </c>
      <c r="M52" s="395" t="str">
        <f>IF(確認申請書!M116="","",確認申請書!M116)</f>
        <v/>
      </c>
      <c r="N52" s="395" t="str">
        <f>IF(確認申請書!N116="","",確認申請書!N116)</f>
        <v/>
      </c>
      <c r="O52" s="395" t="str">
        <f>IF(確認申請書!O116="","",確認申請書!O116)</f>
        <v/>
      </c>
      <c r="P52" s="395" t="str">
        <f>IF(確認申請書!P116="","",確認申請書!P116)</f>
        <v/>
      </c>
      <c r="Q52" s="395" t="str">
        <f>IF(確認申請書!Q116="","",確認申請書!Q116)</f>
        <v/>
      </c>
      <c r="R52" s="395" t="str">
        <f>IF(確認申請書!R116="","",確認申請書!R116)</f>
        <v/>
      </c>
      <c r="S52" s="395" t="str">
        <f>IF(確認申請書!S116="","",確認申請書!S116)</f>
        <v/>
      </c>
      <c r="T52" s="395" t="str">
        <f>IF(確認申請書!T116="","",確認申請書!T116)</f>
        <v/>
      </c>
      <c r="U52" s="395" t="str">
        <f>IF(確認申請書!U116="","",確認申請書!U116)</f>
        <v/>
      </c>
      <c r="AJ52" s="85"/>
    </row>
    <row r="53" spans="2:36" ht="27.75" customHeight="1">
      <c r="B53" s="81"/>
      <c r="D53" s="2" t="s">
        <v>419</v>
      </c>
      <c r="H53" s="2" t="s">
        <v>420</v>
      </c>
      <c r="Q53" s="2" t="s">
        <v>134</v>
      </c>
      <c r="R53" s="402" t="str">
        <f>IF(確認申請書!R117="","",確認申請書!R117)</f>
        <v/>
      </c>
      <c r="S53" s="402" t="str">
        <f>IF(確認申請書!S117="","",確認申請書!S117)</f>
        <v/>
      </c>
      <c r="T53" s="402" t="str">
        <f>IF(確認申請書!T117="","",確認申請書!T117)</f>
        <v/>
      </c>
      <c r="U53" s="2" t="s">
        <v>106</v>
      </c>
      <c r="AJ53" s="85"/>
    </row>
    <row r="54" spans="2:36" ht="27.75" customHeight="1">
      <c r="B54" s="81"/>
      <c r="C54" s="73" t="str">
        <f>IF(確認申請書!C118="","",確認申請書!C118)</f>
        <v>□</v>
      </c>
      <c r="D54" s="2" t="s">
        <v>432</v>
      </c>
      <c r="AJ54" s="85"/>
    </row>
    <row r="55" spans="2:36" ht="27.75" customHeight="1">
      <c r="B55" s="81"/>
      <c r="D55" s="2" t="s">
        <v>418</v>
      </c>
      <c r="H55" s="395" t="str">
        <f>IF(確認申請書!H119="","",確認申請書!H119)</f>
        <v/>
      </c>
      <c r="I55" s="395" t="str">
        <f>IF(確認申請書!I119="","",確認申請書!I119)</f>
        <v/>
      </c>
      <c r="J55" s="395" t="str">
        <f>IF(確認申請書!J119="","",確認申請書!J119)</f>
        <v/>
      </c>
      <c r="K55" s="395" t="str">
        <f>IF(確認申請書!K119="","",確認申請書!K119)</f>
        <v/>
      </c>
      <c r="L55" s="395" t="str">
        <f>IF(確認申請書!L119="","",確認申請書!L119)</f>
        <v/>
      </c>
      <c r="M55" s="395" t="str">
        <f>IF(確認申請書!M119="","",確認申請書!M119)</f>
        <v/>
      </c>
      <c r="N55" s="395" t="str">
        <f>IF(確認申請書!N119="","",確認申請書!N119)</f>
        <v/>
      </c>
      <c r="O55" s="395" t="str">
        <f>IF(確認申請書!O119="","",確認申請書!O119)</f>
        <v/>
      </c>
      <c r="P55" s="395" t="str">
        <f>IF(確認申請書!P119="","",確認申請書!P119)</f>
        <v/>
      </c>
      <c r="Q55" s="395" t="str">
        <f>IF(確認申請書!Q119="","",確認申請書!Q119)</f>
        <v/>
      </c>
      <c r="R55" s="395" t="str">
        <f>IF(確認申請書!R119="","",確認申請書!R119)</f>
        <v/>
      </c>
      <c r="S55" s="395" t="str">
        <f>IF(確認申請書!S119="","",確認申請書!S119)</f>
        <v/>
      </c>
      <c r="T55" s="395" t="str">
        <f>IF(確認申請書!T119="","",確認申請書!T119)</f>
        <v/>
      </c>
      <c r="U55" s="395" t="str">
        <f>IF(確認申請書!U119="","",確認申請書!U119)</f>
        <v/>
      </c>
      <c r="AJ55" s="85"/>
    </row>
    <row r="56" spans="2:36" ht="27.75" customHeight="1">
      <c r="B56" s="81"/>
      <c r="D56" s="2" t="s">
        <v>419</v>
      </c>
      <c r="H56" s="2" t="s">
        <v>420</v>
      </c>
      <c r="Q56" s="2" t="s">
        <v>134</v>
      </c>
      <c r="R56" s="402" t="str">
        <f>IF(確認申請書!R120="","",確認申請書!R120)</f>
        <v/>
      </c>
      <c r="S56" s="402" t="str">
        <f>IF(確認申請書!S120="","",確認申請書!S120)</f>
        <v/>
      </c>
      <c r="T56" s="402" t="str">
        <f>IF(確認申請書!T120="","",確認申請書!T120)</f>
        <v/>
      </c>
      <c r="U56" s="2" t="s">
        <v>106</v>
      </c>
      <c r="AJ56" s="85"/>
    </row>
    <row r="57" spans="2:36" ht="27.75" customHeight="1">
      <c r="B57" s="81"/>
      <c r="C57" s="73" t="str">
        <f>IF(確認申請書!C121="","",確認申請書!C121)</f>
        <v>□</v>
      </c>
      <c r="D57" s="2" t="s">
        <v>433</v>
      </c>
      <c r="AJ57" s="85"/>
    </row>
    <row r="58" spans="2:36" ht="27.75" customHeight="1">
      <c r="B58" s="81"/>
      <c r="D58" s="2" t="s">
        <v>418</v>
      </c>
      <c r="H58" s="395" t="str">
        <f>IF(確認申請書!H122="","",確認申請書!H122)</f>
        <v/>
      </c>
      <c r="I58" s="395" t="str">
        <f>IF(確認申請書!I122="","",確認申請書!I122)</f>
        <v/>
      </c>
      <c r="J58" s="395" t="str">
        <f>IF(確認申請書!J122="","",確認申請書!J122)</f>
        <v/>
      </c>
      <c r="K58" s="395" t="str">
        <f>IF(確認申請書!K122="","",確認申請書!K122)</f>
        <v/>
      </c>
      <c r="L58" s="395" t="str">
        <f>IF(確認申請書!L122="","",確認申請書!L122)</f>
        <v/>
      </c>
      <c r="M58" s="395" t="str">
        <f>IF(確認申請書!M122="","",確認申請書!M122)</f>
        <v/>
      </c>
      <c r="N58" s="395" t="str">
        <f>IF(確認申請書!N122="","",確認申請書!N122)</f>
        <v/>
      </c>
      <c r="O58" s="395" t="str">
        <f>IF(確認申請書!O122="","",確認申請書!O122)</f>
        <v/>
      </c>
      <c r="P58" s="395" t="str">
        <f>IF(確認申請書!P122="","",確認申請書!P122)</f>
        <v/>
      </c>
      <c r="Q58" s="395" t="str">
        <f>IF(確認申請書!Q122="","",確認申請書!Q122)</f>
        <v/>
      </c>
      <c r="R58" s="395" t="str">
        <f>IF(確認申請書!R122="","",確認申請書!R122)</f>
        <v/>
      </c>
      <c r="S58" s="395" t="str">
        <f>IF(確認申請書!S122="","",確認申請書!S122)</f>
        <v/>
      </c>
      <c r="T58" s="395" t="str">
        <f>IF(確認申請書!T122="","",確認申請書!T122)</f>
        <v/>
      </c>
      <c r="U58" s="395" t="str">
        <f>IF(確認申請書!U122="","",確認申請書!U122)</f>
        <v/>
      </c>
      <c r="AJ58" s="85"/>
    </row>
    <row r="59" spans="2:36" ht="27.75" customHeight="1">
      <c r="B59" s="81"/>
      <c r="D59" s="2" t="s">
        <v>419</v>
      </c>
      <c r="H59" s="2" t="s">
        <v>421</v>
      </c>
      <c r="Q59" s="2" t="s">
        <v>134</v>
      </c>
      <c r="R59" s="402" t="str">
        <f>IF(確認申請書!R123="","",確認申請書!R123)</f>
        <v/>
      </c>
      <c r="S59" s="402" t="str">
        <f>IF(確認申請書!S123="","",確認申請書!S123)</f>
        <v/>
      </c>
      <c r="T59" s="402" t="str">
        <f>IF(確認申請書!T123="","",確認申請書!T123)</f>
        <v/>
      </c>
      <c r="U59" s="2" t="s">
        <v>106</v>
      </c>
      <c r="AJ59" s="85"/>
    </row>
    <row r="60" spans="2:36" ht="27.75" customHeight="1">
      <c r="B60" s="81"/>
      <c r="C60" s="73" t="str">
        <f>IF(確認申請書!C124="","",確認申請書!C124)</f>
        <v>□</v>
      </c>
      <c r="D60" s="2" t="s">
        <v>434</v>
      </c>
      <c r="AJ60" s="85"/>
    </row>
    <row r="61" spans="2:36" ht="27.75" customHeight="1">
      <c r="B61" s="81"/>
      <c r="D61" s="2" t="s">
        <v>418</v>
      </c>
      <c r="H61" s="395" t="str">
        <f>IF(確認申請書!H125="","",確認申請書!H125)</f>
        <v/>
      </c>
      <c r="I61" s="395" t="str">
        <f>IF(確認申請書!I125="","",確認申請書!I125)</f>
        <v/>
      </c>
      <c r="J61" s="395" t="str">
        <f>IF(確認申請書!J125="","",確認申請書!J125)</f>
        <v/>
      </c>
      <c r="K61" s="395" t="str">
        <f>IF(確認申請書!K125="","",確認申請書!K125)</f>
        <v/>
      </c>
      <c r="L61" s="395" t="str">
        <f>IF(確認申請書!L125="","",確認申請書!L125)</f>
        <v/>
      </c>
      <c r="M61" s="395" t="str">
        <f>IF(確認申請書!M125="","",確認申請書!M125)</f>
        <v/>
      </c>
      <c r="N61" s="395" t="str">
        <f>IF(確認申請書!N125="","",確認申請書!N125)</f>
        <v/>
      </c>
      <c r="O61" s="395" t="str">
        <f>IF(確認申請書!O125="","",確認申請書!O125)</f>
        <v/>
      </c>
      <c r="P61" s="395" t="str">
        <f>IF(確認申請書!P125="","",確認申請書!P125)</f>
        <v/>
      </c>
      <c r="Q61" s="395" t="str">
        <f>IF(確認申請書!Q125="","",確認申請書!Q125)</f>
        <v/>
      </c>
      <c r="R61" s="395" t="str">
        <f>IF(確認申請書!R125="","",確認申請書!R125)</f>
        <v/>
      </c>
      <c r="S61" s="395" t="str">
        <f>IF(確認申請書!S125="","",確認申請書!S125)</f>
        <v/>
      </c>
      <c r="T61" s="395" t="str">
        <f>IF(確認申請書!T125="","",確認申請書!T125)</f>
        <v/>
      </c>
      <c r="U61" s="395" t="str">
        <f>IF(確認申請書!U125="","",確認申請書!U125)</f>
        <v/>
      </c>
      <c r="AJ61" s="85"/>
    </row>
    <row r="62" spans="2:36" ht="27.75" customHeight="1">
      <c r="B62" s="81"/>
      <c r="D62" s="2" t="s">
        <v>419</v>
      </c>
      <c r="H62" s="2" t="s">
        <v>421</v>
      </c>
      <c r="Q62" s="2" t="s">
        <v>134</v>
      </c>
      <c r="R62" s="402" t="str">
        <f>IF(確認申請書!R126="","",確認申請書!R126)</f>
        <v/>
      </c>
      <c r="S62" s="402" t="str">
        <f>IF(確認申請書!S126="","",確認申請書!S126)</f>
        <v/>
      </c>
      <c r="T62" s="402" t="str">
        <f>IF(確認申請書!T126="","",確認申請書!T126)</f>
        <v/>
      </c>
      <c r="U62" s="2" t="s">
        <v>106</v>
      </c>
      <c r="AJ62" s="85"/>
    </row>
    <row r="63" spans="2:36" ht="15" customHeight="1">
      <c r="B63" s="81"/>
      <c r="C63" s="18"/>
      <c r="D63" s="18"/>
      <c r="E63" s="18"/>
      <c r="F63" s="18"/>
      <c r="G63" s="18"/>
      <c r="H63" s="18"/>
      <c r="I63" s="18"/>
      <c r="J63" s="18"/>
      <c r="K63" s="18"/>
      <c r="L63" s="63"/>
      <c r="M63" s="63"/>
      <c r="N63" s="64"/>
      <c r="O63" s="64"/>
      <c r="P63" s="64"/>
      <c r="Q63" s="64"/>
      <c r="R63" s="64"/>
      <c r="S63" s="64"/>
      <c r="T63" s="64"/>
      <c r="U63" s="64"/>
      <c r="V63" s="64"/>
      <c r="W63" s="64"/>
      <c r="X63" s="64"/>
      <c r="Y63" s="64"/>
      <c r="Z63" s="64"/>
      <c r="AA63" s="64"/>
      <c r="AB63" s="64"/>
      <c r="AC63" s="64"/>
      <c r="AD63" s="64"/>
      <c r="AE63" s="64"/>
      <c r="AF63" s="64"/>
      <c r="AG63" s="64"/>
      <c r="AH63" s="64"/>
      <c r="AJ63" s="85"/>
    </row>
    <row r="64" spans="2:36" ht="27.75" customHeight="1">
      <c r="B64" s="81"/>
      <c r="L64" s="29"/>
      <c r="M64" s="29"/>
      <c r="N64" s="51"/>
      <c r="O64" s="51"/>
      <c r="P64" s="51"/>
      <c r="Q64" s="51"/>
      <c r="R64" s="51"/>
      <c r="S64" s="51"/>
      <c r="T64" s="51"/>
      <c r="U64" s="51"/>
      <c r="V64" s="51"/>
      <c r="W64" s="51"/>
      <c r="X64" s="51"/>
      <c r="Y64" s="51"/>
      <c r="Z64" s="51"/>
      <c r="AA64" s="51"/>
      <c r="AB64" s="51"/>
      <c r="AC64" s="51"/>
      <c r="AD64" s="51"/>
      <c r="AE64" s="51"/>
      <c r="AF64" s="51"/>
      <c r="AG64" s="51"/>
      <c r="AH64" s="51"/>
      <c r="AJ64" s="85"/>
    </row>
    <row r="65" spans="2:38" ht="7.5" customHeight="1">
      <c r="B65" s="81"/>
      <c r="C65" s="85"/>
      <c r="D65" s="85"/>
      <c r="E65" s="85"/>
      <c r="F65" s="85"/>
      <c r="G65" s="85"/>
      <c r="H65" s="85"/>
      <c r="I65" s="85"/>
      <c r="J65" s="85"/>
      <c r="K65" s="85"/>
      <c r="L65" s="83"/>
      <c r="M65" s="83"/>
      <c r="N65" s="81"/>
      <c r="O65" s="81"/>
      <c r="P65" s="81"/>
      <c r="Q65" s="81"/>
      <c r="R65" s="81"/>
      <c r="S65" s="81"/>
      <c r="T65" s="81"/>
      <c r="U65" s="81"/>
      <c r="V65" s="81"/>
      <c r="W65" s="81"/>
      <c r="X65" s="81"/>
      <c r="Y65" s="81"/>
      <c r="Z65" s="81"/>
      <c r="AA65" s="81"/>
      <c r="AB65" s="81"/>
      <c r="AC65" s="81"/>
      <c r="AD65" s="81"/>
      <c r="AE65" s="81"/>
      <c r="AF65" s="81"/>
      <c r="AG65" s="81"/>
      <c r="AH65" s="81"/>
      <c r="AI65" s="85"/>
      <c r="AJ65" s="85"/>
    </row>
    <row r="66" spans="2:38" ht="27.75" customHeight="1">
      <c r="B66" s="89"/>
      <c r="C66" s="3"/>
      <c r="D66" s="3"/>
      <c r="E66" s="3"/>
      <c r="F66" s="3"/>
      <c r="G66" s="3"/>
      <c r="H66" s="3"/>
      <c r="I66" s="3"/>
      <c r="J66" s="3"/>
      <c r="K66" s="3"/>
      <c r="L66" s="3"/>
      <c r="M66" s="3"/>
      <c r="N66" s="3"/>
      <c r="O66" s="3"/>
      <c r="P66" s="3"/>
      <c r="Q66" s="3"/>
      <c r="R66" s="3"/>
      <c r="S66" s="1" t="s">
        <v>323</v>
      </c>
      <c r="T66" s="3"/>
      <c r="U66" s="3"/>
      <c r="V66" s="3"/>
      <c r="W66" s="3"/>
      <c r="X66" s="3"/>
      <c r="Y66" s="3"/>
      <c r="Z66" s="3"/>
      <c r="AA66" s="3"/>
      <c r="AB66" s="3"/>
      <c r="AC66" s="3"/>
      <c r="AD66" s="3"/>
      <c r="AE66" s="3"/>
      <c r="AF66" s="3"/>
      <c r="AG66" s="3"/>
      <c r="AH66" s="3"/>
      <c r="AI66" s="35"/>
      <c r="AJ66" s="90"/>
      <c r="AL66" s="2" t="s">
        <v>425</v>
      </c>
    </row>
    <row r="67" spans="2:38" ht="15" customHeight="1">
      <c r="B67" s="89"/>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J67" s="90"/>
    </row>
    <row r="68" spans="2:38" ht="27.75" customHeight="1">
      <c r="B68" s="89"/>
      <c r="C68" s="2" t="s">
        <v>567</v>
      </c>
      <c r="AJ68" s="90"/>
    </row>
    <row r="69" spans="2:38" ht="27.75" customHeight="1">
      <c r="B69" s="89"/>
      <c r="C69" s="2" t="s">
        <v>568</v>
      </c>
      <c r="AJ69" s="90"/>
    </row>
    <row r="70" spans="2:38" ht="27.75" customHeight="1">
      <c r="B70" s="89"/>
      <c r="D70" s="2" t="s">
        <v>223</v>
      </c>
      <c r="L70" s="303">
        <f>確認申請書!L134</f>
        <v>0</v>
      </c>
      <c r="M70" s="303"/>
      <c r="N70" s="303"/>
      <c r="O70" s="303"/>
      <c r="P70" s="303"/>
      <c r="Q70" s="303"/>
      <c r="R70" s="303"/>
      <c r="S70" s="303"/>
      <c r="T70" s="303"/>
      <c r="U70" s="303"/>
      <c r="V70" s="303"/>
      <c r="W70" s="303"/>
      <c r="X70" s="303"/>
      <c r="Y70" s="303"/>
      <c r="Z70" s="303"/>
      <c r="AA70" s="303"/>
      <c r="AB70" s="303"/>
      <c r="AC70" s="303"/>
      <c r="AD70" s="303"/>
      <c r="AE70" s="303"/>
      <c r="AF70" s="303"/>
      <c r="AG70" s="303"/>
      <c r="AH70" s="303"/>
      <c r="AJ70" s="90"/>
    </row>
    <row r="71" spans="2:38" ht="27.75" customHeight="1">
      <c r="B71" s="89"/>
      <c r="D71" s="2" t="s">
        <v>224</v>
      </c>
      <c r="L71" s="393">
        <f>確認申請書!L135</f>
        <v>0</v>
      </c>
      <c r="M71" s="393"/>
      <c r="N71" s="393"/>
      <c r="O71" s="393"/>
      <c r="P71" s="393"/>
      <c r="Q71" s="393"/>
      <c r="R71" s="393"/>
      <c r="S71" s="393"/>
      <c r="T71" s="393"/>
      <c r="U71" s="393"/>
      <c r="V71" s="393"/>
      <c r="W71" s="393"/>
      <c r="X71" s="393"/>
      <c r="Y71" s="393"/>
      <c r="Z71" s="393"/>
      <c r="AA71" s="393"/>
      <c r="AB71" s="393"/>
      <c r="AC71" s="393"/>
      <c r="AD71" s="393"/>
      <c r="AE71" s="393"/>
      <c r="AF71" s="393"/>
      <c r="AG71" s="393"/>
      <c r="AH71" s="393"/>
      <c r="AJ71" s="90"/>
    </row>
    <row r="72" spans="2:38" ht="27.75" customHeight="1">
      <c r="B72" s="89"/>
      <c r="D72" s="2" t="s">
        <v>225</v>
      </c>
      <c r="L72" s="390" t="str">
        <f>IF(確認申請書!L136="","",確認申請書!L136)</f>
        <v/>
      </c>
      <c r="M72" s="390"/>
      <c r="N72" s="390"/>
      <c r="O72" s="390"/>
      <c r="P72" s="390"/>
      <c r="Q72" s="390"/>
      <c r="R72" s="390"/>
      <c r="S72" s="390"/>
      <c r="T72" s="390"/>
      <c r="U72" s="390"/>
      <c r="V72" s="390"/>
      <c r="W72" s="390"/>
      <c r="X72" s="390"/>
      <c r="Y72" s="390"/>
      <c r="Z72" s="390"/>
      <c r="AA72" s="390"/>
      <c r="AB72" s="390"/>
      <c r="AC72" s="390"/>
      <c r="AD72" s="390"/>
      <c r="AE72" s="390"/>
      <c r="AF72" s="390"/>
      <c r="AG72" s="390"/>
      <c r="AH72" s="390"/>
      <c r="AJ72" s="90"/>
    </row>
    <row r="73" spans="2:38" ht="27.75" customHeight="1">
      <c r="B73" s="89"/>
      <c r="D73" s="2" t="s">
        <v>226</v>
      </c>
      <c r="L73" s="393">
        <f>確認申請書!L137</f>
        <v>0</v>
      </c>
      <c r="M73" s="393"/>
      <c r="N73" s="393"/>
      <c r="O73" s="393"/>
      <c r="P73" s="393"/>
      <c r="Q73" s="393"/>
      <c r="R73" s="393"/>
      <c r="S73" s="393"/>
      <c r="T73" s="393"/>
      <c r="U73" s="393"/>
      <c r="V73" s="393"/>
      <c r="W73" s="393"/>
      <c r="X73" s="393"/>
      <c r="Y73" s="393"/>
      <c r="Z73" s="393"/>
      <c r="AA73" s="393"/>
      <c r="AB73" s="393"/>
      <c r="AC73" s="393"/>
      <c r="AD73" s="393"/>
      <c r="AE73" s="393"/>
      <c r="AF73" s="393"/>
      <c r="AG73" s="393"/>
      <c r="AH73" s="393"/>
      <c r="AJ73" s="90"/>
    </row>
    <row r="74" spans="2:38" ht="27.75" customHeight="1">
      <c r="B74" s="89"/>
      <c r="D74" s="2" t="s">
        <v>227</v>
      </c>
      <c r="L74" s="403" t="str">
        <f>IF(確認申請書!L138="","",確認申請書!L138)</f>
        <v/>
      </c>
      <c r="M74" s="403"/>
      <c r="N74" s="403"/>
      <c r="O74" s="403"/>
      <c r="P74" s="403"/>
      <c r="Q74" s="403"/>
      <c r="R74" s="403"/>
      <c r="S74" s="403"/>
      <c r="T74" s="403"/>
      <c r="U74" s="403"/>
      <c r="V74" s="403"/>
      <c r="W74" s="403"/>
      <c r="X74" s="403"/>
      <c r="Y74" s="403"/>
      <c r="Z74" s="403"/>
      <c r="AA74" s="403"/>
      <c r="AB74" s="403"/>
      <c r="AC74" s="403"/>
      <c r="AD74" s="403"/>
      <c r="AE74" s="403"/>
      <c r="AF74" s="403"/>
      <c r="AG74" s="403"/>
      <c r="AH74" s="403"/>
      <c r="AJ74" s="90"/>
    </row>
    <row r="75" spans="2:38" ht="27.75" customHeight="1">
      <c r="B75" s="89"/>
      <c r="D75" s="2" t="s">
        <v>437</v>
      </c>
      <c r="L75" s="403" t="str">
        <f>IF(確認申請書!L139="","",確認申請書!L139)</f>
        <v/>
      </c>
      <c r="M75" s="403"/>
      <c r="N75" s="403"/>
      <c r="O75" s="403"/>
      <c r="P75" s="403"/>
      <c r="Q75" s="403"/>
      <c r="R75" s="403"/>
      <c r="S75" s="403"/>
      <c r="T75" s="403"/>
      <c r="U75" s="403"/>
      <c r="V75" s="403"/>
      <c r="W75" s="403"/>
      <c r="X75" s="403"/>
      <c r="Y75" s="403"/>
      <c r="Z75" s="403"/>
      <c r="AA75" s="403"/>
      <c r="AB75" s="403"/>
      <c r="AC75" s="403"/>
      <c r="AD75" s="403"/>
      <c r="AE75" s="403"/>
      <c r="AF75" s="403"/>
      <c r="AG75" s="403"/>
      <c r="AH75" s="403"/>
      <c r="AJ75" s="90"/>
    </row>
    <row r="76" spans="2:38" ht="27.75" customHeight="1">
      <c r="B76" s="89"/>
      <c r="D76" s="2" t="s">
        <v>423</v>
      </c>
      <c r="L76" s="54"/>
      <c r="M76" s="54"/>
      <c r="N76" s="393">
        <f>確認申請書!N140</f>
        <v>0</v>
      </c>
      <c r="O76" s="393"/>
      <c r="P76" s="393"/>
      <c r="Q76" s="393"/>
      <c r="R76" s="393"/>
      <c r="S76" s="393"/>
      <c r="T76" s="393"/>
      <c r="U76" s="393"/>
      <c r="V76" s="393"/>
      <c r="W76" s="393"/>
      <c r="X76" s="393"/>
      <c r="Y76" s="393"/>
      <c r="Z76" s="393"/>
      <c r="AA76" s="393"/>
      <c r="AB76" s="393"/>
      <c r="AC76" s="393"/>
      <c r="AD76" s="393"/>
      <c r="AE76" s="393"/>
      <c r="AF76" s="393"/>
      <c r="AG76" s="393"/>
      <c r="AH76" s="393"/>
      <c r="AJ76" s="90"/>
    </row>
    <row r="77" spans="2:38" ht="10.5" customHeight="1">
      <c r="B77" s="89"/>
      <c r="L77" s="29"/>
      <c r="M77" s="29"/>
      <c r="N77" s="51"/>
      <c r="O77" s="51"/>
      <c r="P77" s="51"/>
      <c r="Q77" s="51"/>
      <c r="R77" s="51"/>
      <c r="S77" s="51"/>
      <c r="T77" s="51"/>
      <c r="U77" s="51"/>
      <c r="V77" s="51"/>
      <c r="W77" s="51"/>
      <c r="X77" s="51"/>
      <c r="Y77" s="51"/>
      <c r="Z77" s="51"/>
      <c r="AA77" s="51"/>
      <c r="AB77" s="51"/>
      <c r="AC77" s="51"/>
      <c r="AD77" s="51"/>
      <c r="AE77" s="51"/>
      <c r="AF77" s="51"/>
      <c r="AG77" s="51"/>
      <c r="AH77" s="51"/>
      <c r="AJ77" s="90"/>
    </row>
    <row r="78" spans="2:38" ht="27.75" customHeight="1">
      <c r="B78" s="89"/>
      <c r="C78" s="2" t="s">
        <v>569</v>
      </c>
      <c r="L78" s="29"/>
      <c r="M78" s="29"/>
      <c r="N78" s="51"/>
      <c r="O78" s="51"/>
      <c r="P78" s="51"/>
      <c r="Q78" s="51"/>
      <c r="R78" s="51"/>
      <c r="S78" s="51"/>
      <c r="T78" s="51"/>
      <c r="U78" s="51"/>
      <c r="V78" s="51"/>
      <c r="W78" s="51"/>
      <c r="X78" s="51"/>
      <c r="Y78" s="51"/>
      <c r="Z78" s="51"/>
      <c r="AA78" s="51"/>
      <c r="AB78" s="51"/>
      <c r="AC78" s="51"/>
      <c r="AD78" s="51"/>
      <c r="AE78" s="51"/>
      <c r="AF78" s="51"/>
      <c r="AG78" s="51"/>
      <c r="AH78" s="51"/>
      <c r="AJ78" s="90"/>
    </row>
    <row r="79" spans="2:38" ht="27.75" customHeight="1">
      <c r="B79" s="89"/>
      <c r="D79" s="2" t="s">
        <v>228</v>
      </c>
      <c r="L79" s="303">
        <f>確認申請書!L143</f>
        <v>0</v>
      </c>
      <c r="M79" s="303"/>
      <c r="N79" s="303"/>
      <c r="O79" s="303"/>
      <c r="P79" s="303"/>
      <c r="Q79" s="303"/>
      <c r="R79" s="303"/>
      <c r="S79" s="303"/>
      <c r="T79" s="303"/>
      <c r="U79" s="303"/>
      <c r="V79" s="303"/>
      <c r="W79" s="303"/>
      <c r="X79" s="303"/>
      <c r="Y79" s="303"/>
      <c r="Z79" s="303"/>
      <c r="AA79" s="303"/>
      <c r="AB79" s="303"/>
      <c r="AC79" s="303"/>
      <c r="AD79" s="303"/>
      <c r="AE79" s="303"/>
      <c r="AF79" s="303"/>
      <c r="AG79" s="303"/>
      <c r="AH79" s="303"/>
      <c r="AJ79" s="90"/>
    </row>
    <row r="80" spans="2:38" ht="27.75" customHeight="1">
      <c r="B80" s="89"/>
      <c r="D80" s="2" t="s">
        <v>229</v>
      </c>
      <c r="L80" s="393">
        <f>確認申請書!L144</f>
        <v>0</v>
      </c>
      <c r="M80" s="393"/>
      <c r="N80" s="393"/>
      <c r="O80" s="393"/>
      <c r="P80" s="393"/>
      <c r="Q80" s="393"/>
      <c r="R80" s="393"/>
      <c r="S80" s="393"/>
      <c r="T80" s="393"/>
      <c r="U80" s="393"/>
      <c r="V80" s="393"/>
      <c r="W80" s="393"/>
      <c r="X80" s="393"/>
      <c r="Y80" s="393"/>
      <c r="Z80" s="393"/>
      <c r="AA80" s="393"/>
      <c r="AB80" s="393"/>
      <c r="AC80" s="393"/>
      <c r="AD80" s="393"/>
      <c r="AE80" s="393"/>
      <c r="AF80" s="393"/>
      <c r="AG80" s="393"/>
      <c r="AH80" s="393"/>
      <c r="AJ80" s="90"/>
    </row>
    <row r="81" spans="1:36" ht="27.75" customHeight="1">
      <c r="B81" s="89"/>
      <c r="D81" s="2" t="s">
        <v>230</v>
      </c>
      <c r="L81" s="390" t="str">
        <f>IF(確認申請書!L145="","",確認申請書!L145)</f>
        <v/>
      </c>
      <c r="M81" s="390"/>
      <c r="N81" s="390"/>
      <c r="O81" s="390"/>
      <c r="P81" s="390"/>
      <c r="Q81" s="390"/>
      <c r="R81" s="390"/>
      <c r="S81" s="390"/>
      <c r="T81" s="390"/>
      <c r="U81" s="390"/>
      <c r="V81" s="390"/>
      <c r="W81" s="390"/>
      <c r="X81" s="390"/>
      <c r="Y81" s="390"/>
      <c r="Z81" s="390"/>
      <c r="AA81" s="390"/>
      <c r="AB81" s="390"/>
      <c r="AC81" s="390"/>
      <c r="AD81" s="390"/>
      <c r="AE81" s="390"/>
      <c r="AF81" s="390"/>
      <c r="AG81" s="390"/>
      <c r="AH81" s="390"/>
      <c r="AJ81" s="90"/>
    </row>
    <row r="82" spans="1:36" ht="27.75" customHeight="1">
      <c r="B82" s="89"/>
      <c r="D82" s="2" t="s">
        <v>231</v>
      </c>
      <c r="L82" s="393">
        <f>確認申請書!L146</f>
        <v>0</v>
      </c>
      <c r="M82" s="393"/>
      <c r="N82" s="393"/>
      <c r="O82" s="393"/>
      <c r="P82" s="393"/>
      <c r="Q82" s="393"/>
      <c r="R82" s="393"/>
      <c r="S82" s="393"/>
      <c r="T82" s="393"/>
      <c r="U82" s="393"/>
      <c r="V82" s="393"/>
      <c r="W82" s="393"/>
      <c r="X82" s="393"/>
      <c r="Y82" s="393"/>
      <c r="Z82" s="393"/>
      <c r="AA82" s="393"/>
      <c r="AB82" s="393"/>
      <c r="AC82" s="393"/>
      <c r="AD82" s="393"/>
      <c r="AE82" s="393"/>
      <c r="AF82" s="393"/>
      <c r="AG82" s="393"/>
      <c r="AH82" s="393"/>
      <c r="AJ82" s="90"/>
    </row>
    <row r="83" spans="1:36" ht="27.75" customHeight="1">
      <c r="B83" s="89"/>
      <c r="D83" s="2" t="s">
        <v>232</v>
      </c>
      <c r="L83" s="403" t="str">
        <f>IF(確認申請書!L147="","",確認申請書!L147)</f>
        <v/>
      </c>
      <c r="M83" s="403"/>
      <c r="N83" s="403"/>
      <c r="O83" s="403"/>
      <c r="P83" s="403"/>
      <c r="Q83" s="403"/>
      <c r="R83" s="403"/>
      <c r="S83" s="403"/>
      <c r="T83" s="403"/>
      <c r="U83" s="403"/>
      <c r="V83" s="403"/>
      <c r="W83" s="403"/>
      <c r="X83" s="403"/>
      <c r="Y83" s="403"/>
      <c r="Z83" s="403"/>
      <c r="AA83" s="403"/>
      <c r="AB83" s="403"/>
      <c r="AC83" s="403"/>
      <c r="AD83" s="403"/>
      <c r="AE83" s="403"/>
      <c r="AF83" s="403"/>
      <c r="AG83" s="403"/>
      <c r="AH83" s="403"/>
      <c r="AJ83" s="90"/>
    </row>
    <row r="84" spans="1:36" ht="27.75" customHeight="1">
      <c r="B84" s="89"/>
      <c r="D84" s="2" t="s">
        <v>437</v>
      </c>
      <c r="L84" s="403" t="str">
        <f>IF(確認申請書!L148="","",確認申請書!L148)</f>
        <v/>
      </c>
      <c r="M84" s="403"/>
      <c r="N84" s="403"/>
      <c r="O84" s="403"/>
      <c r="P84" s="403"/>
      <c r="Q84" s="403"/>
      <c r="R84" s="403"/>
      <c r="S84" s="403"/>
      <c r="T84" s="403"/>
      <c r="U84" s="403"/>
      <c r="V84" s="403"/>
      <c r="W84" s="403"/>
      <c r="X84" s="403"/>
      <c r="Y84" s="403"/>
      <c r="Z84" s="403"/>
      <c r="AA84" s="403"/>
      <c r="AB84" s="403"/>
      <c r="AC84" s="403"/>
      <c r="AD84" s="403"/>
      <c r="AE84" s="403"/>
      <c r="AF84" s="403"/>
      <c r="AG84" s="403"/>
      <c r="AH84" s="403"/>
      <c r="AJ84" s="90"/>
    </row>
    <row r="85" spans="1:36" ht="27.75" customHeight="1">
      <c r="B85" s="89"/>
      <c r="D85" s="2" t="s">
        <v>423</v>
      </c>
      <c r="L85" s="54"/>
      <c r="M85" s="54"/>
      <c r="N85" s="393">
        <f>確認申請書!N149</f>
        <v>0</v>
      </c>
      <c r="O85" s="393"/>
      <c r="P85" s="393"/>
      <c r="Q85" s="393"/>
      <c r="R85" s="393"/>
      <c r="S85" s="393"/>
      <c r="T85" s="393"/>
      <c r="U85" s="393"/>
      <c r="V85" s="393"/>
      <c r="W85" s="393"/>
      <c r="X85" s="393"/>
      <c r="Y85" s="393"/>
      <c r="Z85" s="393"/>
      <c r="AA85" s="393"/>
      <c r="AB85" s="393"/>
      <c r="AC85" s="393"/>
      <c r="AD85" s="393"/>
      <c r="AE85" s="393"/>
      <c r="AF85" s="393"/>
      <c r="AG85" s="393"/>
      <c r="AH85" s="393"/>
      <c r="AJ85" s="90"/>
    </row>
    <row r="86" spans="1:36" ht="15" customHeight="1">
      <c r="B86" s="89"/>
      <c r="C86" s="18"/>
      <c r="D86" s="18"/>
      <c r="E86" s="18"/>
      <c r="F86" s="18"/>
      <c r="G86" s="18"/>
      <c r="H86" s="18"/>
      <c r="I86" s="18"/>
      <c r="J86" s="18"/>
      <c r="K86" s="18"/>
      <c r="L86" s="63"/>
      <c r="M86" s="63"/>
      <c r="N86" s="64"/>
      <c r="O86" s="64"/>
      <c r="P86" s="64"/>
      <c r="Q86" s="64"/>
      <c r="R86" s="64"/>
      <c r="S86" s="64"/>
      <c r="T86" s="64"/>
      <c r="U86" s="64"/>
      <c r="V86" s="64"/>
      <c r="W86" s="64"/>
      <c r="X86" s="64"/>
      <c r="Y86" s="64"/>
      <c r="Z86" s="64"/>
      <c r="AA86" s="64"/>
      <c r="AB86" s="64"/>
      <c r="AC86" s="64"/>
      <c r="AD86" s="64"/>
      <c r="AE86" s="64"/>
      <c r="AF86" s="64"/>
      <c r="AG86" s="64"/>
      <c r="AH86" s="64"/>
      <c r="AJ86" s="90"/>
    </row>
    <row r="87" spans="1:36" ht="15" customHeight="1">
      <c r="B87" s="89"/>
      <c r="C87" s="16"/>
      <c r="D87" s="16"/>
      <c r="E87" s="16"/>
      <c r="F87" s="16"/>
      <c r="G87" s="16"/>
      <c r="H87" s="16"/>
      <c r="I87" s="16"/>
      <c r="J87" s="16"/>
      <c r="K87" s="16"/>
      <c r="L87" s="65"/>
      <c r="M87" s="65"/>
      <c r="N87" s="66"/>
      <c r="O87" s="66"/>
      <c r="P87" s="66"/>
      <c r="Q87" s="66"/>
      <c r="R87" s="66"/>
      <c r="S87" s="66"/>
      <c r="T87" s="66"/>
      <c r="U87" s="66"/>
      <c r="V87" s="66"/>
      <c r="W87" s="66"/>
      <c r="X87" s="66"/>
      <c r="Y87" s="66"/>
      <c r="Z87" s="66"/>
      <c r="AA87" s="66"/>
      <c r="AB87" s="66"/>
      <c r="AC87" s="66"/>
      <c r="AD87" s="66"/>
      <c r="AE87" s="66"/>
      <c r="AF87" s="66"/>
      <c r="AG87" s="66"/>
      <c r="AH87" s="66"/>
      <c r="AJ87" s="90"/>
    </row>
    <row r="88" spans="1:36" ht="27.75" customHeight="1">
      <c r="B88" s="89"/>
      <c r="C88" s="2" t="s">
        <v>30</v>
      </c>
      <c r="AJ88" s="90"/>
    </row>
    <row r="89" spans="1:36" ht="27.75" customHeight="1">
      <c r="B89" s="89"/>
      <c r="C89" s="2" t="s">
        <v>175</v>
      </c>
      <c r="AJ89" s="90"/>
    </row>
    <row r="90" spans="1:36" ht="27.75" customHeight="1">
      <c r="A90" s="100" t="str">
        <f>IF(OR(M90="１級",M90="1級",M90="一級"),"大臣",IF(OR(M90="２級",M90="2級",M90="二級",M90="木造"),"知事",""))</f>
        <v/>
      </c>
      <c r="B90" s="92"/>
      <c r="D90" s="2" t="s">
        <v>321</v>
      </c>
      <c r="L90" s="36" t="s">
        <v>217</v>
      </c>
      <c r="M90" s="384">
        <f>確認申請書!M154</f>
        <v>0</v>
      </c>
      <c r="N90" s="384"/>
      <c r="O90" s="22" t="s">
        <v>218</v>
      </c>
      <c r="P90" s="22"/>
      <c r="Q90" s="22"/>
      <c r="R90" s="40"/>
      <c r="S90" s="40"/>
      <c r="T90" s="36" t="str">
        <f>IF(A90="","（ 大臣・",IF(A90="知事","（",))</f>
        <v>（ 大臣・</v>
      </c>
      <c r="U90" s="384">
        <f>確認申請書!U154</f>
        <v>0</v>
      </c>
      <c r="V90" s="384"/>
      <c r="W90" s="384"/>
      <c r="X90" s="335" t="str">
        <f>IF(A90="大臣","（大臣","知事")</f>
        <v>知事</v>
      </c>
      <c r="Y90" s="335"/>
      <c r="Z90" s="22"/>
      <c r="AA90" s="36" t="s">
        <v>385</v>
      </c>
      <c r="AB90" s="22" t="s">
        <v>168</v>
      </c>
      <c r="AC90" s="384">
        <f>確認申請書!AC154</f>
        <v>0</v>
      </c>
      <c r="AD90" s="384"/>
      <c r="AE90" s="384"/>
      <c r="AF90" s="384"/>
      <c r="AG90" s="384"/>
      <c r="AH90" s="22" t="s">
        <v>106</v>
      </c>
      <c r="AJ90" s="90"/>
    </row>
    <row r="91" spans="1:36" ht="27.75" customHeight="1">
      <c r="B91" s="89"/>
      <c r="D91" s="2" t="s">
        <v>219</v>
      </c>
      <c r="L91" s="303">
        <f>確認申請書!L155</f>
        <v>0</v>
      </c>
      <c r="M91" s="303"/>
      <c r="N91" s="303"/>
      <c r="O91" s="303"/>
      <c r="P91" s="303"/>
      <c r="Q91" s="303"/>
      <c r="R91" s="303"/>
      <c r="S91" s="303"/>
      <c r="T91" s="303"/>
      <c r="U91" s="303"/>
      <c r="V91" s="303"/>
      <c r="W91" s="303"/>
      <c r="X91" s="303"/>
      <c r="Y91" s="303"/>
      <c r="Z91" s="303"/>
      <c r="AA91" s="303"/>
      <c r="AB91" s="303"/>
      <c r="AC91" s="303"/>
      <c r="AD91" s="303"/>
      <c r="AE91" s="303"/>
      <c r="AF91" s="303"/>
      <c r="AG91" s="303"/>
      <c r="AH91" s="303"/>
      <c r="AJ91" s="90"/>
    </row>
    <row r="92" spans="1:36" ht="27.75" customHeight="1">
      <c r="B92" s="89"/>
      <c r="D92" s="2" t="s">
        <v>483</v>
      </c>
      <c r="L92" s="36" t="s">
        <v>220</v>
      </c>
      <c r="M92" s="383">
        <f>確認申請書!M156</f>
        <v>0</v>
      </c>
      <c r="N92" s="383"/>
      <c r="O92" s="394" t="s">
        <v>170</v>
      </c>
      <c r="P92" s="394"/>
      <c r="Q92" s="394"/>
      <c r="R92" s="394"/>
      <c r="S92" s="394"/>
      <c r="T92" s="53" t="s">
        <v>220</v>
      </c>
      <c r="U92" s="383">
        <f>確認申請書!U156</f>
        <v>0</v>
      </c>
      <c r="V92" s="383"/>
      <c r="W92" s="383"/>
      <c r="X92" s="22" t="s">
        <v>169</v>
      </c>
      <c r="Y92" s="22"/>
      <c r="Z92" s="22"/>
      <c r="AA92" s="22"/>
      <c r="AB92" s="22" t="s">
        <v>168</v>
      </c>
      <c r="AC92" s="383">
        <f>確認申請書!AC156</f>
        <v>0</v>
      </c>
      <c r="AD92" s="383"/>
      <c r="AE92" s="383"/>
      <c r="AF92" s="383"/>
      <c r="AG92" s="383"/>
      <c r="AH92" s="22" t="s">
        <v>106</v>
      </c>
      <c r="AJ92" s="90"/>
    </row>
    <row r="93" spans="1:36" ht="27.75" customHeight="1">
      <c r="B93" s="89"/>
      <c r="L93" s="303">
        <f>確認申請書!L157</f>
        <v>0</v>
      </c>
      <c r="M93" s="303"/>
      <c r="N93" s="303"/>
      <c r="O93" s="303"/>
      <c r="P93" s="303"/>
      <c r="Q93" s="303"/>
      <c r="R93" s="303"/>
      <c r="S93" s="303"/>
      <c r="T93" s="303"/>
      <c r="U93" s="303"/>
      <c r="V93" s="303"/>
      <c r="W93" s="303"/>
      <c r="X93" s="303"/>
      <c r="Y93" s="303"/>
      <c r="Z93" s="303"/>
      <c r="AA93" s="303"/>
      <c r="AB93" s="303"/>
      <c r="AC93" s="303"/>
      <c r="AD93" s="303"/>
      <c r="AE93" s="303"/>
      <c r="AF93" s="303"/>
      <c r="AG93" s="303"/>
      <c r="AH93" s="303"/>
      <c r="AJ93" s="90"/>
    </row>
    <row r="94" spans="1:36" ht="27.75" customHeight="1">
      <c r="B94" s="89"/>
      <c r="D94" s="2" t="s">
        <v>484</v>
      </c>
      <c r="L94" s="390" t="str">
        <f>IF(確認申請書!L158="","",確認申請書!L158)</f>
        <v/>
      </c>
      <c r="M94" s="390"/>
      <c r="N94" s="390"/>
      <c r="O94" s="390"/>
      <c r="P94" s="390"/>
      <c r="Q94" s="390"/>
      <c r="R94" s="390"/>
      <c r="S94" s="390"/>
      <c r="T94" s="390"/>
      <c r="U94" s="390"/>
      <c r="V94" s="390"/>
      <c r="W94" s="390"/>
      <c r="X94" s="390"/>
      <c r="Y94" s="390"/>
      <c r="Z94" s="390"/>
      <c r="AA94" s="390"/>
      <c r="AB94" s="390"/>
      <c r="AC94" s="390"/>
      <c r="AD94" s="390"/>
      <c r="AE94" s="390"/>
      <c r="AF94" s="390"/>
      <c r="AG94" s="390"/>
      <c r="AH94" s="390"/>
      <c r="AJ94" s="90"/>
    </row>
    <row r="95" spans="1:36" ht="27.75" customHeight="1">
      <c r="B95" s="89"/>
      <c r="D95" s="2" t="s">
        <v>221</v>
      </c>
      <c r="L95" s="393">
        <f>確認申請書!L159</f>
        <v>0</v>
      </c>
      <c r="M95" s="393"/>
      <c r="N95" s="393"/>
      <c r="O95" s="393"/>
      <c r="P95" s="393"/>
      <c r="Q95" s="393"/>
      <c r="R95" s="393"/>
      <c r="S95" s="393"/>
      <c r="T95" s="393"/>
      <c r="U95" s="393"/>
      <c r="V95" s="393"/>
      <c r="W95" s="393"/>
      <c r="X95" s="393"/>
      <c r="Y95" s="393"/>
      <c r="Z95" s="393"/>
      <c r="AA95" s="393"/>
      <c r="AB95" s="393"/>
      <c r="AC95" s="393"/>
      <c r="AD95" s="393"/>
      <c r="AE95" s="393"/>
      <c r="AF95" s="393"/>
      <c r="AG95" s="393"/>
      <c r="AH95" s="393"/>
      <c r="AJ95" s="90"/>
    </row>
    <row r="96" spans="1:36" ht="27.75" customHeight="1">
      <c r="B96" s="89"/>
      <c r="D96" s="2" t="s">
        <v>222</v>
      </c>
      <c r="L96" s="390" t="str">
        <f>IF(確認申請書!L160="","",確認申請書!L160)</f>
        <v/>
      </c>
      <c r="M96" s="390"/>
      <c r="N96" s="390"/>
      <c r="O96" s="390"/>
      <c r="P96" s="390"/>
      <c r="Q96" s="390"/>
      <c r="R96" s="390"/>
      <c r="S96" s="390"/>
      <c r="T96" s="390"/>
      <c r="U96" s="390"/>
      <c r="V96" s="390"/>
      <c r="W96" s="390"/>
      <c r="X96" s="390"/>
      <c r="Y96" s="390"/>
      <c r="Z96" s="390"/>
      <c r="AA96" s="390"/>
      <c r="AB96" s="390"/>
      <c r="AC96" s="390"/>
      <c r="AD96" s="390"/>
      <c r="AE96" s="390"/>
      <c r="AF96" s="390"/>
      <c r="AG96" s="390"/>
      <c r="AH96" s="390"/>
      <c r="AJ96" s="90"/>
    </row>
    <row r="97" spans="1:36" ht="27.75" customHeight="1">
      <c r="B97" s="89"/>
      <c r="D97" s="2" t="s">
        <v>176</v>
      </c>
      <c r="L97" s="54"/>
      <c r="M97" s="54"/>
      <c r="N97" s="393">
        <f>確認申請書!N161</f>
        <v>0</v>
      </c>
      <c r="O97" s="393"/>
      <c r="P97" s="393"/>
      <c r="Q97" s="393"/>
      <c r="R97" s="393"/>
      <c r="S97" s="393"/>
      <c r="T97" s="393"/>
      <c r="U97" s="393"/>
      <c r="V97" s="393"/>
      <c r="W97" s="393"/>
      <c r="X97" s="393"/>
      <c r="Y97" s="393"/>
      <c r="Z97" s="393"/>
      <c r="AA97" s="393"/>
      <c r="AB97" s="393"/>
      <c r="AC97" s="393"/>
      <c r="AD97" s="393"/>
      <c r="AE97" s="393"/>
      <c r="AF97" s="393"/>
      <c r="AG97" s="393"/>
      <c r="AH97" s="393"/>
      <c r="AJ97" s="90"/>
    </row>
    <row r="98" spans="1:36" ht="27.75" customHeight="1">
      <c r="B98" s="89"/>
      <c r="L98" s="29"/>
      <c r="M98" s="29"/>
      <c r="N98" s="393">
        <f>確認申請書!N162</f>
        <v>0</v>
      </c>
      <c r="O98" s="393"/>
      <c r="P98" s="393"/>
      <c r="Q98" s="393"/>
      <c r="R98" s="393"/>
      <c r="S98" s="393"/>
      <c r="T98" s="393"/>
      <c r="U98" s="393"/>
      <c r="V98" s="393"/>
      <c r="W98" s="393"/>
      <c r="X98" s="393"/>
      <c r="Y98" s="393"/>
      <c r="Z98" s="393"/>
      <c r="AA98" s="393"/>
      <c r="AB98" s="393"/>
      <c r="AC98" s="393"/>
      <c r="AD98" s="393"/>
      <c r="AE98" s="393"/>
      <c r="AF98" s="393"/>
      <c r="AG98" s="393"/>
      <c r="AH98" s="393"/>
      <c r="AJ98" s="90"/>
    </row>
    <row r="99" spans="1:36" ht="15" customHeight="1">
      <c r="B99" s="89"/>
      <c r="AJ99" s="90"/>
    </row>
    <row r="100" spans="1:36" ht="27.75" customHeight="1">
      <c r="B100" s="89"/>
      <c r="C100" s="2" t="s">
        <v>177</v>
      </c>
      <c r="AJ100" s="90"/>
    </row>
    <row r="101" spans="1:36" ht="27.75" customHeight="1">
      <c r="A101" s="100" t="str">
        <f>IF(OR(M101="１級",M101="1級",M101="一級"),"大臣",IF(OR(M101="２級",M101="2級",M101="二級",M101="木造"),"知事",""))</f>
        <v/>
      </c>
      <c r="B101" s="92"/>
      <c r="D101" s="2" t="s">
        <v>321</v>
      </c>
      <c r="L101" s="36" t="s">
        <v>217</v>
      </c>
      <c r="M101" s="384">
        <f>確認申請書!M165</f>
        <v>0</v>
      </c>
      <c r="N101" s="384"/>
      <c r="O101" s="22" t="s">
        <v>218</v>
      </c>
      <c r="P101" s="22"/>
      <c r="Q101" s="22"/>
      <c r="R101" s="40"/>
      <c r="S101" s="40"/>
      <c r="T101" s="36" t="str">
        <f>IF(A101="","（ 大臣・",IF(A101="知事","（",))</f>
        <v>（ 大臣・</v>
      </c>
      <c r="U101" s="384">
        <f>確認申請書!U165</f>
        <v>0</v>
      </c>
      <c r="V101" s="384"/>
      <c r="W101" s="384"/>
      <c r="X101" s="335" t="str">
        <f>IF(A101="大臣","（大臣","知事")</f>
        <v>知事</v>
      </c>
      <c r="Y101" s="335"/>
      <c r="Z101" s="22"/>
      <c r="AA101" s="36" t="s">
        <v>385</v>
      </c>
      <c r="AB101" s="22" t="s">
        <v>168</v>
      </c>
      <c r="AC101" s="384">
        <f>確認申請書!AC165</f>
        <v>0</v>
      </c>
      <c r="AD101" s="384"/>
      <c r="AE101" s="384"/>
      <c r="AF101" s="384"/>
      <c r="AG101" s="384"/>
      <c r="AH101" s="22" t="s">
        <v>106</v>
      </c>
      <c r="AJ101" s="90"/>
    </row>
    <row r="102" spans="1:36" ht="27.75" customHeight="1">
      <c r="B102" s="89"/>
      <c r="D102" s="2" t="s">
        <v>219</v>
      </c>
      <c r="L102" s="303">
        <f>確認申請書!L166</f>
        <v>0</v>
      </c>
      <c r="M102" s="303"/>
      <c r="N102" s="303"/>
      <c r="O102" s="303"/>
      <c r="P102" s="303"/>
      <c r="Q102" s="303"/>
      <c r="R102" s="303"/>
      <c r="S102" s="303"/>
      <c r="T102" s="303"/>
      <c r="U102" s="303"/>
      <c r="V102" s="303"/>
      <c r="W102" s="303"/>
      <c r="X102" s="303"/>
      <c r="Y102" s="303"/>
      <c r="Z102" s="303"/>
      <c r="AA102" s="303"/>
      <c r="AB102" s="303"/>
      <c r="AC102" s="303"/>
      <c r="AD102" s="303"/>
      <c r="AE102" s="303"/>
      <c r="AF102" s="303"/>
      <c r="AG102" s="303"/>
      <c r="AH102" s="303"/>
      <c r="AJ102" s="90"/>
    </row>
    <row r="103" spans="1:36" ht="27.75" customHeight="1">
      <c r="B103" s="89"/>
      <c r="D103" s="2" t="s">
        <v>483</v>
      </c>
      <c r="L103" s="36" t="s">
        <v>220</v>
      </c>
      <c r="M103" s="383">
        <f>確認申請書!M167</f>
        <v>0</v>
      </c>
      <c r="N103" s="383"/>
      <c r="O103" s="394" t="s">
        <v>170</v>
      </c>
      <c r="P103" s="394"/>
      <c r="Q103" s="394"/>
      <c r="R103" s="394"/>
      <c r="S103" s="394"/>
      <c r="T103" s="53" t="s">
        <v>220</v>
      </c>
      <c r="U103" s="383">
        <f>確認申請書!U167</f>
        <v>0</v>
      </c>
      <c r="V103" s="383"/>
      <c r="W103" s="383"/>
      <c r="X103" s="22" t="s">
        <v>169</v>
      </c>
      <c r="Y103" s="22"/>
      <c r="Z103" s="22"/>
      <c r="AA103" s="22"/>
      <c r="AB103" s="22" t="s">
        <v>168</v>
      </c>
      <c r="AC103" s="383">
        <f>確認申請書!AC167</f>
        <v>0</v>
      </c>
      <c r="AD103" s="383"/>
      <c r="AE103" s="383"/>
      <c r="AF103" s="383"/>
      <c r="AG103" s="383"/>
      <c r="AH103" s="22" t="s">
        <v>106</v>
      </c>
      <c r="AJ103" s="90"/>
    </row>
    <row r="104" spans="1:36" ht="27.75" customHeight="1">
      <c r="B104" s="89"/>
      <c r="L104" s="303">
        <f>確認申請書!L168</f>
        <v>0</v>
      </c>
      <c r="M104" s="303"/>
      <c r="N104" s="303"/>
      <c r="O104" s="303"/>
      <c r="P104" s="303"/>
      <c r="Q104" s="303"/>
      <c r="R104" s="303"/>
      <c r="S104" s="303"/>
      <c r="T104" s="303"/>
      <c r="U104" s="303"/>
      <c r="V104" s="303"/>
      <c r="W104" s="303"/>
      <c r="X104" s="303"/>
      <c r="Y104" s="303"/>
      <c r="Z104" s="303"/>
      <c r="AA104" s="303"/>
      <c r="AB104" s="303"/>
      <c r="AC104" s="303"/>
      <c r="AD104" s="303"/>
      <c r="AE104" s="303"/>
      <c r="AF104" s="303"/>
      <c r="AG104" s="303"/>
      <c r="AH104" s="303"/>
      <c r="AJ104" s="90"/>
    </row>
    <row r="105" spans="1:36" ht="27.75" customHeight="1">
      <c r="B105" s="89"/>
      <c r="D105" s="2" t="s">
        <v>484</v>
      </c>
      <c r="L105" s="390" t="str">
        <f>IF(確認申請書!L169="","",確認申請書!L169)</f>
        <v/>
      </c>
      <c r="M105" s="390"/>
      <c r="N105" s="390"/>
      <c r="O105" s="390"/>
      <c r="P105" s="390"/>
      <c r="Q105" s="390"/>
      <c r="R105" s="390"/>
      <c r="S105" s="390"/>
      <c r="T105" s="390"/>
      <c r="U105" s="390"/>
      <c r="V105" s="390"/>
      <c r="W105" s="390"/>
      <c r="X105" s="390"/>
      <c r="Y105" s="390"/>
      <c r="Z105" s="390"/>
      <c r="AA105" s="390"/>
      <c r="AB105" s="390"/>
      <c r="AC105" s="390"/>
      <c r="AD105" s="390"/>
      <c r="AE105" s="390"/>
      <c r="AF105" s="390"/>
      <c r="AG105" s="390"/>
      <c r="AH105" s="390"/>
      <c r="AJ105" s="90"/>
    </row>
    <row r="106" spans="1:36" ht="27.75" customHeight="1">
      <c r="B106" s="89"/>
      <c r="D106" s="2" t="s">
        <v>221</v>
      </c>
      <c r="L106" s="393">
        <f>確認申請書!L170</f>
        <v>0</v>
      </c>
      <c r="M106" s="393"/>
      <c r="N106" s="393"/>
      <c r="O106" s="393"/>
      <c r="P106" s="393"/>
      <c r="Q106" s="393"/>
      <c r="R106" s="393"/>
      <c r="S106" s="393"/>
      <c r="T106" s="393"/>
      <c r="U106" s="393"/>
      <c r="V106" s="393"/>
      <c r="W106" s="393"/>
      <c r="X106" s="393"/>
      <c r="Y106" s="393"/>
      <c r="Z106" s="393"/>
      <c r="AA106" s="393"/>
      <c r="AB106" s="393"/>
      <c r="AC106" s="393"/>
      <c r="AD106" s="393"/>
      <c r="AE106" s="393"/>
      <c r="AF106" s="393"/>
      <c r="AG106" s="393"/>
      <c r="AH106" s="393"/>
      <c r="AJ106" s="90"/>
    </row>
    <row r="107" spans="1:36" ht="27.75" customHeight="1">
      <c r="B107" s="89"/>
      <c r="D107" s="2" t="s">
        <v>222</v>
      </c>
      <c r="L107" s="390" t="str">
        <f>IF(確認申請書!L171="","",確認申請書!L171)</f>
        <v/>
      </c>
      <c r="M107" s="390"/>
      <c r="N107" s="390"/>
      <c r="O107" s="390"/>
      <c r="P107" s="390"/>
      <c r="Q107" s="390"/>
      <c r="R107" s="390"/>
      <c r="S107" s="390"/>
      <c r="T107" s="390"/>
      <c r="U107" s="390"/>
      <c r="V107" s="390"/>
      <c r="W107" s="390"/>
      <c r="X107" s="390"/>
      <c r="Y107" s="390"/>
      <c r="Z107" s="390"/>
      <c r="AA107" s="390"/>
      <c r="AB107" s="390"/>
      <c r="AC107" s="390"/>
      <c r="AD107" s="390"/>
      <c r="AE107" s="390"/>
      <c r="AF107" s="390"/>
      <c r="AG107" s="390"/>
      <c r="AH107" s="390"/>
      <c r="AJ107" s="90"/>
    </row>
    <row r="108" spans="1:36" ht="27.75" customHeight="1">
      <c r="B108" s="89"/>
      <c r="D108" s="2" t="s">
        <v>176</v>
      </c>
      <c r="L108" s="54"/>
      <c r="M108" s="54"/>
      <c r="N108" s="393">
        <f>確認申請書!N172</f>
        <v>0</v>
      </c>
      <c r="O108" s="393"/>
      <c r="P108" s="393"/>
      <c r="Q108" s="393"/>
      <c r="R108" s="393"/>
      <c r="S108" s="393"/>
      <c r="T108" s="393"/>
      <c r="U108" s="393"/>
      <c r="V108" s="393"/>
      <c r="W108" s="393"/>
      <c r="X108" s="393"/>
      <c r="Y108" s="393"/>
      <c r="Z108" s="393"/>
      <c r="AA108" s="393"/>
      <c r="AB108" s="393"/>
      <c r="AC108" s="393"/>
      <c r="AD108" s="393"/>
      <c r="AE108" s="393"/>
      <c r="AF108" s="393"/>
      <c r="AG108" s="393"/>
      <c r="AH108" s="393"/>
      <c r="AJ108" s="90"/>
    </row>
    <row r="109" spans="1:36" ht="27.75" customHeight="1">
      <c r="B109" s="89"/>
      <c r="L109" s="29"/>
      <c r="M109" s="29"/>
      <c r="N109" s="393">
        <f>確認申請書!N173</f>
        <v>0</v>
      </c>
      <c r="O109" s="393"/>
      <c r="P109" s="393"/>
      <c r="Q109" s="393"/>
      <c r="R109" s="393"/>
      <c r="S109" s="393"/>
      <c r="T109" s="393"/>
      <c r="U109" s="393"/>
      <c r="V109" s="393"/>
      <c r="W109" s="393"/>
      <c r="X109" s="393"/>
      <c r="Y109" s="393"/>
      <c r="Z109" s="393"/>
      <c r="AA109" s="393"/>
      <c r="AB109" s="393"/>
      <c r="AC109" s="393"/>
      <c r="AD109" s="393"/>
      <c r="AE109" s="393"/>
      <c r="AF109" s="393"/>
      <c r="AG109" s="393"/>
      <c r="AH109" s="393"/>
      <c r="AJ109" s="90"/>
    </row>
    <row r="110" spans="1:36" ht="15" customHeight="1">
      <c r="B110" s="89"/>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c r="AA110" s="18"/>
      <c r="AB110" s="18"/>
      <c r="AC110" s="18"/>
      <c r="AD110" s="18"/>
      <c r="AE110" s="18"/>
      <c r="AF110" s="18"/>
      <c r="AG110" s="18"/>
      <c r="AH110" s="18"/>
      <c r="AJ110" s="90"/>
    </row>
    <row r="111" spans="1:36" ht="15" customHeight="1">
      <c r="B111" s="89"/>
      <c r="AJ111" s="90"/>
    </row>
    <row r="112" spans="1:36" ht="27.75" customHeight="1">
      <c r="B112" s="89"/>
      <c r="C112" s="2" t="s">
        <v>31</v>
      </c>
      <c r="AJ112" s="90"/>
    </row>
    <row r="113" spans="2:36" ht="27.75" customHeight="1">
      <c r="B113" s="89"/>
      <c r="D113" s="2" t="s">
        <v>109</v>
      </c>
      <c r="L113" s="303">
        <f>確認申請書!L177</f>
        <v>0</v>
      </c>
      <c r="M113" s="303"/>
      <c r="N113" s="303"/>
      <c r="O113" s="303"/>
      <c r="P113" s="303"/>
      <c r="Q113" s="303"/>
      <c r="R113" s="303"/>
      <c r="S113" s="303"/>
      <c r="T113" s="303"/>
      <c r="U113" s="303"/>
      <c r="V113" s="303"/>
      <c r="W113" s="303"/>
      <c r="X113" s="303"/>
      <c r="Y113" s="303"/>
      <c r="Z113" s="303"/>
      <c r="AA113" s="303"/>
      <c r="AB113" s="303"/>
      <c r="AC113" s="303"/>
      <c r="AD113" s="303"/>
      <c r="AE113" s="303"/>
      <c r="AF113" s="303"/>
      <c r="AG113" s="303"/>
      <c r="AH113" s="303"/>
      <c r="AJ113" s="90"/>
    </row>
    <row r="114" spans="2:36" ht="27.75" customHeight="1">
      <c r="B114" s="89"/>
      <c r="D114" s="2" t="s">
        <v>234</v>
      </c>
      <c r="L114" s="317" t="s">
        <v>391</v>
      </c>
      <c r="M114" s="317"/>
      <c r="N114" s="317"/>
      <c r="O114" s="317"/>
      <c r="P114" s="317"/>
      <c r="Q114" s="383">
        <f>確認申請書!Q178</f>
        <v>0</v>
      </c>
      <c r="R114" s="383"/>
      <c r="S114" s="383"/>
      <c r="T114" s="383"/>
      <c r="U114" s="55" t="s">
        <v>390</v>
      </c>
      <c r="V114" s="55"/>
      <c r="W114" s="53" t="s">
        <v>389</v>
      </c>
      <c r="X114" s="383">
        <f>確認申請書!X178</f>
        <v>0</v>
      </c>
      <c r="Y114" s="383"/>
      <c r="Z114" s="67" t="s">
        <v>388</v>
      </c>
      <c r="AA114" s="383">
        <f>確認申請書!AA178</f>
        <v>0</v>
      </c>
      <c r="AB114" s="383"/>
      <c r="AC114" s="55" t="s">
        <v>182</v>
      </c>
      <c r="AD114" s="383">
        <f>確認申請書!AD178</f>
        <v>0</v>
      </c>
      <c r="AE114" s="383"/>
      <c r="AF114" s="383"/>
      <c r="AG114" s="383"/>
      <c r="AH114" s="55" t="s">
        <v>235</v>
      </c>
      <c r="AJ114" s="90"/>
    </row>
    <row r="115" spans="2:36" ht="27.75" customHeight="1">
      <c r="B115" s="89"/>
      <c r="L115" s="303">
        <f>確認申請書!L179</f>
        <v>0</v>
      </c>
      <c r="M115" s="303"/>
      <c r="N115" s="303"/>
      <c r="O115" s="303"/>
      <c r="P115" s="303"/>
      <c r="Q115" s="303"/>
      <c r="R115" s="303"/>
      <c r="S115" s="303"/>
      <c r="T115" s="303"/>
      <c r="U115" s="303"/>
      <c r="V115" s="303"/>
      <c r="W115" s="303"/>
      <c r="X115" s="303"/>
      <c r="Y115" s="303"/>
      <c r="Z115" s="303"/>
      <c r="AA115" s="303"/>
      <c r="AB115" s="303"/>
      <c r="AC115" s="303"/>
      <c r="AD115" s="303"/>
      <c r="AE115" s="303"/>
      <c r="AF115" s="303"/>
      <c r="AG115" s="303"/>
      <c r="AH115" s="303"/>
      <c r="AJ115" s="90"/>
    </row>
    <row r="116" spans="2:36" ht="27.75" customHeight="1">
      <c r="B116" s="89"/>
      <c r="D116" s="2" t="s">
        <v>236</v>
      </c>
      <c r="L116" s="390" t="str">
        <f>IF(確認申請書!L180="","",確認申請書!L180)</f>
        <v/>
      </c>
      <c r="M116" s="390"/>
      <c r="N116" s="390"/>
      <c r="O116" s="390"/>
      <c r="P116" s="390"/>
      <c r="Q116" s="390"/>
      <c r="R116" s="390"/>
      <c r="S116" s="390"/>
      <c r="T116" s="390"/>
      <c r="U116" s="390"/>
      <c r="V116" s="390"/>
      <c r="W116" s="390"/>
      <c r="X116" s="390"/>
      <c r="Y116" s="390"/>
      <c r="Z116" s="390"/>
      <c r="AA116" s="390"/>
      <c r="AB116" s="390"/>
      <c r="AC116" s="390"/>
      <c r="AD116" s="390"/>
      <c r="AE116" s="390"/>
      <c r="AF116" s="390"/>
      <c r="AG116" s="390"/>
      <c r="AH116" s="390"/>
      <c r="AJ116" s="90"/>
    </row>
    <row r="117" spans="2:36" ht="27.75" customHeight="1">
      <c r="B117" s="89"/>
      <c r="D117" s="2" t="s">
        <v>237</v>
      </c>
      <c r="L117" s="393">
        <f>確認申請書!L181</f>
        <v>0</v>
      </c>
      <c r="M117" s="393"/>
      <c r="N117" s="393"/>
      <c r="O117" s="393"/>
      <c r="P117" s="393"/>
      <c r="Q117" s="393"/>
      <c r="R117" s="393"/>
      <c r="S117" s="393"/>
      <c r="T117" s="393"/>
      <c r="U117" s="393"/>
      <c r="V117" s="393"/>
      <c r="W117" s="393"/>
      <c r="X117" s="393"/>
      <c r="Y117" s="393"/>
      <c r="Z117" s="393"/>
      <c r="AA117" s="393"/>
      <c r="AB117" s="393"/>
      <c r="AC117" s="393"/>
      <c r="AD117" s="393"/>
      <c r="AE117" s="393"/>
      <c r="AF117" s="393"/>
      <c r="AG117" s="393"/>
      <c r="AH117" s="393"/>
      <c r="AJ117" s="90"/>
    </row>
    <row r="118" spans="2:36" ht="27.75" customHeight="1">
      <c r="B118" s="89"/>
      <c r="D118" s="2" t="s">
        <v>238</v>
      </c>
      <c r="L118" s="390" t="str">
        <f>IF(確認申請書!L182="","",確認申請書!L182)</f>
        <v/>
      </c>
      <c r="M118" s="390"/>
      <c r="N118" s="390"/>
      <c r="O118" s="390"/>
      <c r="P118" s="390"/>
      <c r="Q118" s="390"/>
      <c r="R118" s="390"/>
      <c r="S118" s="390"/>
      <c r="T118" s="390"/>
      <c r="U118" s="390"/>
      <c r="V118" s="390"/>
      <c r="W118" s="390"/>
      <c r="X118" s="390"/>
      <c r="Y118" s="390"/>
      <c r="Z118" s="390"/>
      <c r="AA118" s="390"/>
      <c r="AB118" s="390"/>
      <c r="AC118" s="390"/>
      <c r="AD118" s="390"/>
      <c r="AE118" s="390"/>
      <c r="AF118" s="390"/>
      <c r="AG118" s="390"/>
      <c r="AH118" s="390"/>
      <c r="AJ118" s="90"/>
    </row>
    <row r="119" spans="2:36" ht="3.75" customHeight="1">
      <c r="B119" s="89"/>
      <c r="AJ119" s="90"/>
    </row>
    <row r="120" spans="2:36" ht="3.75" customHeight="1">
      <c r="B120" s="89"/>
      <c r="AJ120" s="90"/>
    </row>
    <row r="121" spans="2:36" ht="3.75" customHeight="1">
      <c r="B121" s="89"/>
      <c r="AJ121" s="90"/>
    </row>
    <row r="122" spans="2:36" ht="3.75" customHeight="1">
      <c r="B122" s="89"/>
      <c r="C122" s="18"/>
      <c r="D122" s="18"/>
      <c r="E122" s="18"/>
      <c r="F122" s="18"/>
      <c r="G122" s="18"/>
      <c r="H122" s="18"/>
      <c r="I122" s="18"/>
      <c r="J122" s="18"/>
      <c r="K122" s="18"/>
      <c r="L122" s="139"/>
      <c r="M122" s="139"/>
      <c r="N122" s="139"/>
      <c r="O122" s="139"/>
      <c r="P122" s="139"/>
      <c r="Q122" s="139"/>
      <c r="R122" s="139"/>
      <c r="S122" s="139"/>
      <c r="T122" s="139"/>
      <c r="U122" s="139"/>
      <c r="V122" s="139"/>
      <c r="W122" s="139"/>
      <c r="X122" s="139"/>
      <c r="Y122" s="139"/>
      <c r="Z122" s="139"/>
      <c r="AA122" s="139"/>
      <c r="AB122" s="139"/>
      <c r="AC122" s="139"/>
      <c r="AD122" s="139"/>
      <c r="AE122" s="139"/>
      <c r="AF122" s="139"/>
      <c r="AG122" s="139"/>
      <c r="AH122" s="139"/>
      <c r="AJ122" s="90"/>
    </row>
    <row r="123" spans="2:36" ht="3.75" customHeight="1">
      <c r="B123" s="89"/>
      <c r="C123" s="16"/>
      <c r="D123" s="16"/>
      <c r="E123" s="16"/>
      <c r="F123" s="16"/>
      <c r="G123" s="16"/>
      <c r="H123" s="16"/>
      <c r="I123" s="16"/>
      <c r="J123" s="16"/>
      <c r="K123" s="16"/>
      <c r="L123" s="126"/>
      <c r="M123" s="126"/>
      <c r="N123" s="126"/>
      <c r="O123" s="126"/>
      <c r="P123" s="126"/>
      <c r="Q123" s="129"/>
      <c r="R123" s="129"/>
      <c r="S123" s="129"/>
      <c r="T123" s="129"/>
      <c r="U123" s="127"/>
      <c r="V123" s="127"/>
      <c r="W123" s="128"/>
      <c r="X123" s="129"/>
      <c r="Y123" s="129"/>
      <c r="Z123" s="129"/>
      <c r="AA123" s="129"/>
      <c r="AB123" s="129"/>
      <c r="AC123" s="127"/>
      <c r="AD123" s="129"/>
      <c r="AE123" s="129"/>
      <c r="AF123" s="129"/>
      <c r="AG123" s="129"/>
      <c r="AH123" s="127"/>
      <c r="AJ123" s="90"/>
    </row>
    <row r="124" spans="2:36" ht="3.75" customHeight="1">
      <c r="B124" s="89"/>
      <c r="L124" s="43"/>
      <c r="M124" s="43"/>
      <c r="N124" s="43"/>
      <c r="O124" s="43"/>
      <c r="P124" s="43"/>
      <c r="Q124" s="43"/>
      <c r="R124" s="43"/>
      <c r="S124" s="43"/>
      <c r="T124" s="43"/>
      <c r="U124" s="43"/>
      <c r="V124" s="43"/>
      <c r="W124" s="43"/>
      <c r="X124" s="43"/>
      <c r="Y124" s="43"/>
      <c r="Z124" s="43"/>
      <c r="AA124" s="43"/>
      <c r="AB124" s="43"/>
      <c r="AC124" s="43"/>
      <c r="AD124" s="43"/>
      <c r="AE124" s="43"/>
      <c r="AF124" s="43"/>
      <c r="AG124" s="43"/>
      <c r="AH124" s="43"/>
      <c r="AJ124" s="90"/>
    </row>
    <row r="125" spans="2:36" ht="3.75" customHeight="1">
      <c r="B125" s="89"/>
      <c r="AJ125" s="90"/>
    </row>
    <row r="126" spans="2:36" ht="3.75" customHeight="1">
      <c r="B126" s="89"/>
      <c r="AJ126" s="90"/>
    </row>
    <row r="127" spans="2:36" ht="27.75" customHeight="1">
      <c r="B127" s="89"/>
      <c r="C127" s="2" t="s">
        <v>110</v>
      </c>
      <c r="AJ127" s="90"/>
    </row>
    <row r="128" spans="2:36" ht="27.75" customHeight="1">
      <c r="B128" s="89"/>
      <c r="D128" s="389">
        <f>確認申請書!D199</f>
        <v>0</v>
      </c>
      <c r="E128" s="389"/>
      <c r="F128" s="389"/>
      <c r="G128" s="389"/>
      <c r="H128" s="389"/>
      <c r="I128" s="389"/>
      <c r="J128" s="389"/>
      <c r="K128" s="389"/>
      <c r="L128" s="389"/>
      <c r="M128" s="389"/>
      <c r="N128" s="389"/>
      <c r="O128" s="389"/>
      <c r="P128" s="389"/>
      <c r="Q128" s="389"/>
      <c r="R128" s="389"/>
      <c r="S128" s="389"/>
      <c r="T128" s="389"/>
      <c r="U128" s="389"/>
      <c r="V128" s="389"/>
      <c r="W128" s="389"/>
      <c r="X128" s="389"/>
      <c r="Y128" s="389"/>
      <c r="Z128" s="389"/>
      <c r="AA128" s="389"/>
      <c r="AB128" s="389"/>
      <c r="AC128" s="389"/>
      <c r="AD128" s="389"/>
      <c r="AE128" s="389"/>
      <c r="AF128" s="389"/>
      <c r="AG128" s="389"/>
      <c r="AH128" s="389"/>
      <c r="AJ128" s="90"/>
    </row>
    <row r="129" spans="2:38" ht="27.75" customHeight="1">
      <c r="B129" s="89"/>
      <c r="D129" s="303">
        <f>確認申請書!D200</f>
        <v>0</v>
      </c>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c r="AA129" s="303"/>
      <c r="AB129" s="303"/>
      <c r="AC129" s="303"/>
      <c r="AD129" s="303"/>
      <c r="AE129" s="303"/>
      <c r="AF129" s="303"/>
      <c r="AG129" s="303"/>
      <c r="AH129" s="303"/>
      <c r="AJ129" s="90"/>
    </row>
    <row r="130" spans="2:38" ht="15" customHeight="1">
      <c r="B130" s="89"/>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J130" s="90"/>
    </row>
    <row r="131" spans="2:38" ht="15" customHeight="1">
      <c r="B131" s="89"/>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J131" s="90"/>
    </row>
    <row r="132" spans="2:38" ht="7.5" customHeight="1">
      <c r="B132" s="89"/>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c r="AA132" s="90"/>
      <c r="AB132" s="90"/>
      <c r="AC132" s="90"/>
      <c r="AD132" s="90"/>
      <c r="AE132" s="90"/>
      <c r="AF132" s="90"/>
      <c r="AG132" s="90"/>
      <c r="AH132" s="90"/>
      <c r="AI132" s="90"/>
      <c r="AJ132" s="90"/>
    </row>
    <row r="133" spans="2:38" ht="27.75" customHeight="1">
      <c r="B133" s="89"/>
      <c r="C133" s="1"/>
      <c r="D133" s="1"/>
      <c r="E133" s="1"/>
      <c r="F133" s="1"/>
      <c r="G133" s="1"/>
      <c r="H133" s="1"/>
      <c r="I133" s="1"/>
      <c r="J133" s="1"/>
      <c r="K133" s="1"/>
      <c r="L133" s="1"/>
      <c r="M133" s="1"/>
      <c r="N133" s="1"/>
      <c r="O133" s="1"/>
      <c r="P133" s="1"/>
      <c r="Q133" s="1"/>
      <c r="R133" s="1"/>
      <c r="S133" s="1" t="s">
        <v>196</v>
      </c>
      <c r="T133" s="1"/>
      <c r="U133" s="1"/>
      <c r="V133" s="1"/>
      <c r="W133" s="1"/>
      <c r="X133" s="1"/>
      <c r="Y133" s="1"/>
      <c r="Z133" s="1"/>
      <c r="AA133" s="1"/>
      <c r="AB133" s="1"/>
      <c r="AC133" s="1"/>
      <c r="AD133" s="1"/>
      <c r="AE133" s="1"/>
      <c r="AF133" s="1"/>
      <c r="AG133" s="1"/>
      <c r="AH133" s="1"/>
      <c r="AJ133" s="90"/>
      <c r="AL133" s="2" t="s">
        <v>426</v>
      </c>
    </row>
    <row r="134" spans="2:38" ht="27.75" customHeight="1">
      <c r="B134" s="89"/>
      <c r="C134" s="2" t="s">
        <v>63</v>
      </c>
      <c r="AJ134" s="90"/>
    </row>
    <row r="135" spans="2:38" ht="8.25" customHeight="1">
      <c r="B135" s="89"/>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J135" s="90"/>
    </row>
    <row r="136" spans="2:38" ht="8.25" customHeight="1">
      <c r="B136" s="89"/>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J136" s="90"/>
    </row>
    <row r="137" spans="2:38" ht="25.5">
      <c r="B137" s="89"/>
      <c r="C137" s="2" t="s">
        <v>10</v>
      </c>
      <c r="H137" s="312">
        <f>確認申請書!H208</f>
        <v>0</v>
      </c>
      <c r="I137" s="312"/>
      <c r="J137" s="312"/>
      <c r="K137" s="312"/>
      <c r="L137" s="312"/>
      <c r="M137" s="312"/>
      <c r="N137" s="312"/>
      <c r="O137" s="312"/>
      <c r="P137" s="312"/>
      <c r="Q137" s="312"/>
      <c r="R137" s="312"/>
      <c r="S137" s="312"/>
      <c r="T137" s="312"/>
      <c r="U137" s="312"/>
      <c r="V137" s="312"/>
      <c r="W137" s="312"/>
      <c r="X137" s="312"/>
      <c r="Y137" s="312"/>
      <c r="Z137" s="312"/>
      <c r="AA137" s="312"/>
      <c r="AB137" s="312"/>
      <c r="AC137" s="312"/>
      <c r="AD137" s="312"/>
      <c r="AE137" s="312"/>
      <c r="AF137" s="312"/>
      <c r="AG137" s="312"/>
      <c r="AH137" s="312"/>
      <c r="AJ137" s="90"/>
    </row>
    <row r="138" spans="2:38" ht="8.25" customHeight="1">
      <c r="B138" s="89"/>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J138" s="90"/>
    </row>
    <row r="139" spans="2:38" ht="8.25" customHeight="1">
      <c r="B139" s="89"/>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J139" s="90"/>
    </row>
    <row r="140" spans="2:38" ht="25.5">
      <c r="B140" s="89"/>
      <c r="C140" s="2" t="s">
        <v>11</v>
      </c>
      <c r="H140" s="400" t="str">
        <f>IF(確認申請書!H211="","",確認申請書!H211)</f>
        <v/>
      </c>
      <c r="I140" s="400"/>
      <c r="J140" s="400"/>
      <c r="K140" s="400"/>
      <c r="L140" s="400"/>
      <c r="M140" s="400"/>
      <c r="N140" s="400"/>
      <c r="O140" s="400"/>
      <c r="P140" s="400"/>
      <c r="Q140" s="400"/>
      <c r="R140" s="400"/>
      <c r="S140" s="400"/>
      <c r="T140" s="400"/>
      <c r="U140" s="400"/>
      <c r="V140" s="400"/>
      <c r="W140" s="400"/>
      <c r="X140" s="400"/>
      <c r="Y140" s="400"/>
      <c r="Z140" s="400"/>
      <c r="AA140" s="400"/>
      <c r="AB140" s="400"/>
      <c r="AC140" s="400"/>
      <c r="AD140" s="400"/>
      <c r="AE140" s="400"/>
      <c r="AF140" s="400"/>
      <c r="AG140" s="400"/>
      <c r="AH140" s="400"/>
      <c r="AJ140" s="90"/>
    </row>
    <row r="141" spans="2:38" ht="8.25" customHeight="1">
      <c r="B141" s="89"/>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J141" s="90"/>
    </row>
    <row r="142" spans="2:38" ht="8.25" customHeight="1">
      <c r="B142" s="89"/>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J142" s="90"/>
    </row>
    <row r="143" spans="2:38" ht="25.5">
      <c r="B143" s="89"/>
      <c r="C143" s="2" t="s">
        <v>64</v>
      </c>
      <c r="AJ143" s="90"/>
    </row>
    <row r="144" spans="2:38" ht="27.75" customHeight="1">
      <c r="B144" s="89"/>
      <c r="D144" s="51" t="str">
        <f>確認申請書!D215</f>
        <v>□</v>
      </c>
      <c r="E144" s="2" t="s">
        <v>12</v>
      </c>
      <c r="J144" s="5" t="s">
        <v>13</v>
      </c>
      <c r="K144" s="51" t="str">
        <f>確認申請書!K215</f>
        <v>□</v>
      </c>
      <c r="L144" s="2" t="s">
        <v>65</v>
      </c>
      <c r="Q144" s="51" t="str">
        <f>確認申請書!Q215</f>
        <v>□</v>
      </c>
      <c r="R144" s="2" t="s">
        <v>66</v>
      </c>
      <c r="Y144" s="51" t="str">
        <f>確認申請書!Y215</f>
        <v>□</v>
      </c>
      <c r="Z144" s="2" t="s">
        <v>67</v>
      </c>
      <c r="AJ144" s="90"/>
    </row>
    <row r="145" spans="2:36" ht="27.75" customHeight="1">
      <c r="B145" s="89"/>
      <c r="D145" s="51" t="str">
        <f>確認申請書!D216</f>
        <v>□</v>
      </c>
      <c r="E145" s="2" t="s">
        <v>68</v>
      </c>
      <c r="M145" s="51" t="str">
        <f>確認申請書!M216</f>
        <v>□</v>
      </c>
      <c r="N145" s="2" t="s">
        <v>69</v>
      </c>
      <c r="AJ145" s="90"/>
    </row>
    <row r="146" spans="2:36" ht="8.25" customHeight="1">
      <c r="B146" s="89"/>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J146" s="90"/>
    </row>
    <row r="147" spans="2:36" ht="8.25" customHeight="1">
      <c r="B147" s="89"/>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J147" s="90"/>
    </row>
    <row r="148" spans="2:36" ht="25.5">
      <c r="B148" s="89"/>
      <c r="C148" s="2" t="s">
        <v>14</v>
      </c>
      <c r="J148" s="51" t="str">
        <f>確認申請書!J219</f>
        <v>□</v>
      </c>
      <c r="K148" s="2" t="s">
        <v>15</v>
      </c>
      <c r="O148" s="51" t="str">
        <f>確認申請書!O219</f>
        <v>□</v>
      </c>
      <c r="P148" s="2" t="s">
        <v>70</v>
      </c>
      <c r="U148" s="51" t="str">
        <f>確認申請書!U219</f>
        <v>□</v>
      </c>
      <c r="V148" s="2" t="s">
        <v>71</v>
      </c>
      <c r="AJ148" s="90"/>
    </row>
    <row r="149" spans="2:36" ht="8.25" customHeight="1">
      <c r="B149" s="89"/>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c r="AA149" s="18"/>
      <c r="AB149" s="18"/>
      <c r="AC149" s="18"/>
      <c r="AD149" s="18"/>
      <c r="AE149" s="18"/>
      <c r="AF149" s="18"/>
      <c r="AG149" s="18"/>
      <c r="AH149" s="18"/>
      <c r="AJ149" s="90"/>
    </row>
    <row r="150" spans="2:36" ht="8.25" customHeight="1">
      <c r="B150" s="89"/>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J150" s="90"/>
    </row>
    <row r="151" spans="2:36" ht="25.5">
      <c r="B151" s="89"/>
      <c r="C151" s="2" t="s">
        <v>16</v>
      </c>
      <c r="R151" s="23">
        <v>0</v>
      </c>
      <c r="S151" s="23"/>
      <c r="T151" s="23"/>
      <c r="U151" s="23"/>
      <c r="V151" s="23"/>
      <c r="W151" s="23"/>
      <c r="X151" s="23"/>
      <c r="Y151" s="23"/>
      <c r="Z151" s="23"/>
      <c r="AA151" s="23"/>
      <c r="AB151" s="23"/>
      <c r="AC151" s="23"/>
      <c r="AD151" s="23"/>
      <c r="AE151" s="23"/>
      <c r="AF151" s="23"/>
      <c r="AG151" s="23"/>
      <c r="AH151" s="23"/>
      <c r="AJ151" s="90"/>
    </row>
    <row r="152" spans="2:36" ht="27.75" customHeight="1">
      <c r="B152" s="89"/>
      <c r="D152" s="51" t="str">
        <f>確認申請書!D223</f>
        <v>□</v>
      </c>
      <c r="E152" s="2" t="s">
        <v>192</v>
      </c>
      <c r="F152" s="29"/>
      <c r="G152" s="29"/>
      <c r="H152" s="29"/>
      <c r="I152" s="29"/>
      <c r="J152" s="29"/>
      <c r="K152" s="51" t="str">
        <f>確認申請書!K223</f>
        <v>□</v>
      </c>
      <c r="L152" s="2" t="s">
        <v>406</v>
      </c>
      <c r="M152" s="29"/>
      <c r="N152" s="29"/>
      <c r="O152" s="73"/>
      <c r="P152" s="384">
        <f>確認申請書!P223</f>
        <v>0</v>
      </c>
      <c r="Q152" s="384">
        <f>確認申請書!Q223</f>
        <v>0</v>
      </c>
      <c r="R152" s="4" t="s">
        <v>405</v>
      </c>
      <c r="S152" s="29"/>
      <c r="T152" s="43" t="str">
        <f>確認申請書!T223</f>
        <v>□</v>
      </c>
      <c r="U152" s="40" t="s">
        <v>648</v>
      </c>
      <c r="V152" s="43"/>
      <c r="W152" s="43"/>
      <c r="X152" s="43"/>
      <c r="Y152" s="43"/>
      <c r="Z152" s="43"/>
      <c r="AA152" s="43"/>
      <c r="AB152" s="43"/>
      <c r="AC152" s="43"/>
      <c r="AD152" s="388">
        <f>確認申請書!AD223</f>
        <v>0</v>
      </c>
      <c r="AE152" s="388"/>
      <c r="AF152" s="388"/>
      <c r="AG152" s="388"/>
      <c r="AH152" s="388"/>
      <c r="AJ152" s="90"/>
    </row>
    <row r="153" spans="2:36" ht="27.75" customHeight="1">
      <c r="B153" s="89"/>
      <c r="D153" s="43" t="str">
        <f>IF(確認申請書!D224="","",確認申請書!D224)</f>
        <v>□</v>
      </c>
      <c r="E153" s="305" t="str">
        <f>IF(確認申請書!E224="","",確認申請書!E224)</f>
        <v>地区計画</v>
      </c>
      <c r="F153" s="305"/>
      <c r="G153" s="305"/>
      <c r="H153" s="305"/>
      <c r="I153" s="305"/>
      <c r="J153" s="305"/>
      <c r="K153" s="312" t="str">
        <f>IF(確認申請書!K224="","",確認申請書!K224)</f>
        <v/>
      </c>
      <c r="L153" s="312"/>
      <c r="M153" s="312"/>
      <c r="N153" s="312"/>
      <c r="O153" s="312"/>
      <c r="P153" s="312"/>
      <c r="Q153" s="312"/>
      <c r="R153" s="312"/>
      <c r="S153" s="312"/>
      <c r="T153" s="312"/>
      <c r="U153" s="312"/>
      <c r="V153" s="312"/>
      <c r="W153" s="312"/>
      <c r="X153" s="312"/>
      <c r="Y153" s="312"/>
      <c r="Z153" s="312"/>
      <c r="AA153" s="312"/>
      <c r="AB153" s="312"/>
      <c r="AC153" s="312"/>
      <c r="AD153" s="312"/>
      <c r="AE153" s="312"/>
      <c r="AF153" s="312"/>
      <c r="AG153" s="312"/>
      <c r="AH153" s="312"/>
      <c r="AJ153" s="90"/>
    </row>
    <row r="154" spans="2:36" ht="27.75" customHeight="1">
      <c r="B154" s="89"/>
      <c r="D154" s="312" t="str">
        <f>IF(確認申請書!D225="","",確認申請書!D225)</f>
        <v/>
      </c>
      <c r="E154" s="312"/>
      <c r="F154" s="312"/>
      <c r="G154" s="312"/>
      <c r="H154" s="312"/>
      <c r="I154" s="312"/>
      <c r="J154" s="312"/>
      <c r="K154" s="312"/>
      <c r="L154" s="312"/>
      <c r="M154" s="312"/>
      <c r="N154" s="312"/>
      <c r="O154" s="312"/>
      <c r="P154" s="312"/>
      <c r="Q154" s="312"/>
      <c r="R154" s="312"/>
      <c r="S154" s="312"/>
      <c r="T154" s="312"/>
      <c r="U154" s="312"/>
      <c r="V154" s="312"/>
      <c r="W154" s="312"/>
      <c r="X154" s="312"/>
      <c r="Y154" s="312"/>
      <c r="Z154" s="312"/>
      <c r="AA154" s="312"/>
      <c r="AB154" s="312"/>
      <c r="AC154" s="312"/>
      <c r="AD154" s="312"/>
      <c r="AE154" s="312"/>
      <c r="AF154" s="312"/>
      <c r="AG154" s="312"/>
      <c r="AH154" s="312"/>
      <c r="AJ154" s="90"/>
    </row>
    <row r="155" spans="2:36" ht="8.25" customHeight="1">
      <c r="B155" s="89"/>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J155" s="90"/>
    </row>
    <row r="156" spans="2:36" ht="8.25" customHeight="1">
      <c r="B156" s="89"/>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J156" s="90"/>
    </row>
    <row r="157" spans="2:36" ht="25.5">
      <c r="B157" s="89"/>
      <c r="C157" s="2" t="s">
        <v>111</v>
      </c>
      <c r="AJ157" s="90"/>
    </row>
    <row r="158" spans="2:36" ht="27.75" customHeight="1">
      <c r="B158" s="89"/>
      <c r="D158" s="2" t="s">
        <v>247</v>
      </c>
      <c r="E158" s="24"/>
      <c r="J158" s="397" t="str">
        <f>IF(確認申請書!J229="","",確認申請書!J229)</f>
        <v/>
      </c>
      <c r="K158" s="397"/>
      <c r="L158" s="397"/>
      <c r="M158" s="397"/>
      <c r="N158" s="44" t="s">
        <v>36</v>
      </c>
      <c r="AJ158" s="90"/>
    </row>
    <row r="159" spans="2:36" ht="27.75" customHeight="1">
      <c r="B159" s="89"/>
      <c r="D159" s="2" t="s">
        <v>248</v>
      </c>
      <c r="H159" s="24"/>
      <c r="R159" s="397" t="str">
        <f>IF(確認申請書!R230="","",確認申請書!R230)</f>
        <v/>
      </c>
      <c r="S159" s="397"/>
      <c r="T159" s="397"/>
      <c r="U159" s="397"/>
      <c r="V159" s="44" t="s">
        <v>36</v>
      </c>
      <c r="AJ159" s="90"/>
    </row>
    <row r="160" spans="2:36" ht="8.25" customHeight="1">
      <c r="B160" s="89"/>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c r="AA160" s="18"/>
      <c r="AB160" s="18"/>
      <c r="AC160" s="18"/>
      <c r="AD160" s="18"/>
      <c r="AE160" s="18"/>
      <c r="AF160" s="18"/>
      <c r="AG160" s="18"/>
      <c r="AH160" s="18"/>
      <c r="AJ160" s="90"/>
    </row>
    <row r="161" spans="2:36" ht="8.25" customHeight="1">
      <c r="B161" s="89"/>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J161" s="90"/>
    </row>
    <row r="162" spans="2:36" ht="25.5">
      <c r="B162" s="89"/>
      <c r="C162" s="2" t="s">
        <v>72</v>
      </c>
      <c r="AJ162" s="90"/>
    </row>
    <row r="163" spans="2:36" ht="27.75" customHeight="1">
      <c r="B163" s="89"/>
      <c r="C163" s="2" t="s">
        <v>471</v>
      </c>
      <c r="I163" s="5" t="s">
        <v>250</v>
      </c>
      <c r="J163" s="396" t="str">
        <f>IF(確認申請書!J234="","",確認申請書!J234)</f>
        <v/>
      </c>
      <c r="K163" s="396"/>
      <c r="L163" s="396"/>
      <c r="M163" s="396"/>
      <c r="N163" s="307" t="s">
        <v>251</v>
      </c>
      <c r="O163" s="307"/>
      <c r="P163" s="396" t="str">
        <f>IF(確認申請書!P234="","",確認申請書!P234)</f>
        <v/>
      </c>
      <c r="Q163" s="396"/>
      <c r="R163" s="396"/>
      <c r="S163" s="396"/>
      <c r="T163" s="307" t="s">
        <v>251</v>
      </c>
      <c r="U163" s="307"/>
      <c r="V163" s="396" t="str">
        <f>IF(確認申請書!V234="","",確認申請書!V234)</f>
        <v/>
      </c>
      <c r="W163" s="396"/>
      <c r="X163" s="396"/>
      <c r="Y163" s="396"/>
      <c r="Z163" s="307" t="s">
        <v>251</v>
      </c>
      <c r="AA163" s="307"/>
      <c r="AB163" s="396" t="str">
        <f>IF(確認申請書!AB234="","",確認申請書!AB234)</f>
        <v/>
      </c>
      <c r="AC163" s="396"/>
      <c r="AD163" s="396"/>
      <c r="AE163" s="396"/>
      <c r="AF163" s="2" t="s">
        <v>252</v>
      </c>
      <c r="AH163" s="1"/>
      <c r="AJ163" s="90"/>
    </row>
    <row r="164" spans="2:36" ht="27.75" customHeight="1">
      <c r="B164" s="89"/>
      <c r="I164" s="5" t="s">
        <v>253</v>
      </c>
      <c r="J164" s="396" t="str">
        <f>IF(確認申請書!J235="","",確認申請書!J235)</f>
        <v/>
      </c>
      <c r="K164" s="396"/>
      <c r="L164" s="396"/>
      <c r="M164" s="396"/>
      <c r="N164" s="307" t="s">
        <v>251</v>
      </c>
      <c r="O164" s="307"/>
      <c r="P164" s="396" t="str">
        <f>IF(確認申請書!P235="","",確認申請書!P235)</f>
        <v/>
      </c>
      <c r="Q164" s="396"/>
      <c r="R164" s="396"/>
      <c r="S164" s="396"/>
      <c r="T164" s="307" t="s">
        <v>251</v>
      </c>
      <c r="U164" s="307"/>
      <c r="V164" s="396" t="str">
        <f>IF(確認申請書!V235="","",確認申請書!V235)</f>
        <v/>
      </c>
      <c r="W164" s="396"/>
      <c r="X164" s="396"/>
      <c r="Y164" s="396"/>
      <c r="Z164" s="307" t="s">
        <v>251</v>
      </c>
      <c r="AA164" s="307"/>
      <c r="AB164" s="396" t="str">
        <f>IF(確認申請書!AB235="","",確認申請書!AB235)</f>
        <v/>
      </c>
      <c r="AC164" s="396"/>
      <c r="AD164" s="396"/>
      <c r="AE164" s="396"/>
      <c r="AF164" s="2" t="s">
        <v>252</v>
      </c>
      <c r="AG164" s="1"/>
      <c r="AH164" s="1"/>
      <c r="AJ164" s="90"/>
    </row>
    <row r="165" spans="2:36" ht="27.75" customHeight="1">
      <c r="B165" s="89"/>
      <c r="C165" s="2" t="s">
        <v>472</v>
      </c>
      <c r="I165" s="5" t="s">
        <v>255</v>
      </c>
      <c r="J165" s="303">
        <f>確認申請書!J236</f>
        <v>0</v>
      </c>
      <c r="K165" s="303"/>
      <c r="L165" s="303"/>
      <c r="M165" s="303"/>
      <c r="N165" s="303"/>
      <c r="O165" s="25" t="s">
        <v>256</v>
      </c>
      <c r="P165" s="303">
        <f>確認申請書!P236</f>
        <v>0</v>
      </c>
      <c r="Q165" s="303"/>
      <c r="R165" s="303"/>
      <c r="S165" s="303"/>
      <c r="T165" s="303"/>
      <c r="U165" s="25" t="s">
        <v>256</v>
      </c>
      <c r="V165" s="303">
        <f>確認申請書!V236</f>
        <v>0</v>
      </c>
      <c r="W165" s="303"/>
      <c r="X165" s="303"/>
      <c r="Y165" s="303"/>
      <c r="Z165" s="303"/>
      <c r="AA165" s="25" t="s">
        <v>256</v>
      </c>
      <c r="AB165" s="303">
        <f>確認申請書!AB236</f>
        <v>0</v>
      </c>
      <c r="AC165" s="303"/>
      <c r="AD165" s="303"/>
      <c r="AE165" s="303"/>
      <c r="AF165" s="303"/>
      <c r="AG165" s="25" t="s">
        <v>257</v>
      </c>
      <c r="AH165" s="4"/>
      <c r="AI165" s="26"/>
      <c r="AJ165" s="90"/>
    </row>
    <row r="166" spans="2:36" ht="27.75" customHeight="1">
      <c r="B166" s="89"/>
      <c r="C166" s="2" t="s">
        <v>473</v>
      </c>
      <c r="AJ166" s="90"/>
    </row>
    <row r="167" spans="2:36" ht="27.75" customHeight="1">
      <c r="B167" s="89"/>
      <c r="I167" s="5" t="s">
        <v>255</v>
      </c>
      <c r="J167" s="398" t="str">
        <f>IF(確認申請書!J238="","",確認申請書!J238)</f>
        <v/>
      </c>
      <c r="K167" s="398"/>
      <c r="L167" s="398"/>
      <c r="M167" s="398"/>
      <c r="N167" s="307" t="s">
        <v>259</v>
      </c>
      <c r="O167" s="307"/>
      <c r="P167" s="398" t="str">
        <f>IF(確認申請書!P238="","",確認申請書!P238)</f>
        <v/>
      </c>
      <c r="Q167" s="398"/>
      <c r="R167" s="398"/>
      <c r="S167" s="398"/>
      <c r="T167" s="307" t="s">
        <v>259</v>
      </c>
      <c r="U167" s="307"/>
      <c r="V167" s="398" t="str">
        <f>IF(確認申請書!V238="","",確認申請書!V238)</f>
        <v/>
      </c>
      <c r="W167" s="398"/>
      <c r="X167" s="398"/>
      <c r="Y167" s="398"/>
      <c r="Z167" s="307" t="s">
        <v>259</v>
      </c>
      <c r="AA167" s="307"/>
      <c r="AB167" s="398" t="str">
        <f>IF(確認申請書!AB238="","",確認申請書!AB238)</f>
        <v/>
      </c>
      <c r="AC167" s="398"/>
      <c r="AD167" s="398"/>
      <c r="AE167" s="398"/>
      <c r="AF167" s="2" t="s">
        <v>260</v>
      </c>
      <c r="AG167" s="1"/>
      <c r="AH167" s="1"/>
      <c r="AJ167" s="90"/>
    </row>
    <row r="168" spans="2:36" ht="27.75" customHeight="1">
      <c r="B168" s="89"/>
      <c r="C168" s="2" t="s">
        <v>542</v>
      </c>
      <c r="AJ168" s="90"/>
    </row>
    <row r="169" spans="2:36" ht="27.75" customHeight="1">
      <c r="B169" s="89"/>
      <c r="I169" s="5" t="s">
        <v>255</v>
      </c>
      <c r="J169" s="398" t="str">
        <f>IF(確認申請書!J240="","",確認申請書!J240)</f>
        <v/>
      </c>
      <c r="K169" s="398"/>
      <c r="L169" s="398"/>
      <c r="M169" s="398"/>
      <c r="N169" s="307" t="s">
        <v>259</v>
      </c>
      <c r="O169" s="307"/>
      <c r="P169" s="398" t="str">
        <f>IF(確認申請書!P240="","",確認申請書!P240)</f>
        <v/>
      </c>
      <c r="Q169" s="398"/>
      <c r="R169" s="398"/>
      <c r="S169" s="398"/>
      <c r="T169" s="307" t="s">
        <v>259</v>
      </c>
      <c r="U169" s="307"/>
      <c r="V169" s="398" t="str">
        <f>IF(確認申請書!V240="","",確認申請書!V240)</f>
        <v/>
      </c>
      <c r="W169" s="398"/>
      <c r="X169" s="398"/>
      <c r="Y169" s="398"/>
      <c r="Z169" s="307" t="s">
        <v>259</v>
      </c>
      <c r="AA169" s="307"/>
      <c r="AB169" s="398" t="str">
        <f>IF(確認申請書!AB240="","",確認申請書!AB240)</f>
        <v/>
      </c>
      <c r="AC169" s="398"/>
      <c r="AD169" s="398"/>
      <c r="AE169" s="398"/>
      <c r="AF169" s="2" t="s">
        <v>260</v>
      </c>
      <c r="AG169" s="1"/>
      <c r="AH169" s="1"/>
      <c r="AJ169" s="90"/>
    </row>
    <row r="170" spans="2:36" ht="27.75" customHeight="1">
      <c r="B170" s="89"/>
      <c r="C170" s="2" t="s">
        <v>474</v>
      </c>
      <c r="L170" s="27" t="s">
        <v>262</v>
      </c>
      <c r="M170" s="5"/>
      <c r="N170" s="310" t="str">
        <f>IF(確認申請書!N241="","",確認申請書!N241)</f>
        <v/>
      </c>
      <c r="O170" s="310"/>
      <c r="P170" s="310"/>
      <c r="Q170" s="310"/>
      <c r="R170" s="4" t="s">
        <v>263</v>
      </c>
      <c r="S170" s="4"/>
      <c r="T170" s="4"/>
      <c r="AJ170" s="90"/>
    </row>
    <row r="171" spans="2:36" ht="27.75" customHeight="1">
      <c r="B171" s="89"/>
      <c r="L171" s="27" t="s">
        <v>264</v>
      </c>
      <c r="M171" s="5"/>
      <c r="N171" s="401" t="str">
        <f>IF(確認申請書!N242="","",確認申請書!N242)</f>
        <v/>
      </c>
      <c r="O171" s="401"/>
      <c r="P171" s="401"/>
      <c r="Q171" s="401"/>
      <c r="R171" s="4" t="s">
        <v>263</v>
      </c>
      <c r="S171" s="4"/>
      <c r="T171" s="4"/>
      <c r="AJ171" s="90"/>
    </row>
    <row r="172" spans="2:36" ht="27.75" customHeight="1">
      <c r="B172" s="89"/>
      <c r="C172" s="2" t="s">
        <v>475</v>
      </c>
      <c r="Y172" s="398" t="str">
        <f>IF(確認申請書!Y243="","",確認申請書!Y243)</f>
        <v/>
      </c>
      <c r="Z172" s="398"/>
      <c r="AA172" s="398"/>
      <c r="AB172" s="398"/>
      <c r="AC172" s="2" t="s">
        <v>73</v>
      </c>
      <c r="AJ172" s="90"/>
    </row>
    <row r="173" spans="2:36" ht="27.75" customHeight="1">
      <c r="B173" s="89"/>
      <c r="C173" s="2" t="s">
        <v>476</v>
      </c>
      <c r="Y173" s="387" t="str">
        <f>IF(確認申請書!Y244="","",確認申請書!Y244)</f>
        <v/>
      </c>
      <c r="Z173" s="387"/>
      <c r="AA173" s="387"/>
      <c r="AB173" s="387"/>
      <c r="AC173" s="2" t="s">
        <v>73</v>
      </c>
      <c r="AJ173" s="90"/>
    </row>
    <row r="174" spans="2:36" ht="27.75" customHeight="1">
      <c r="B174" s="89"/>
      <c r="C174" s="2" t="s">
        <v>477</v>
      </c>
      <c r="I174" s="303">
        <f>確認申請書!I245</f>
        <v>0</v>
      </c>
      <c r="J174" s="303"/>
      <c r="K174" s="303"/>
      <c r="L174" s="303"/>
      <c r="M174" s="303"/>
      <c r="N174" s="303"/>
      <c r="O174" s="303"/>
      <c r="P174" s="303"/>
      <c r="Q174" s="303"/>
      <c r="R174" s="303"/>
      <c r="S174" s="303"/>
      <c r="T174" s="303"/>
      <c r="U174" s="303"/>
      <c r="V174" s="303"/>
      <c r="W174" s="303"/>
      <c r="X174" s="303"/>
      <c r="Y174" s="303"/>
      <c r="Z174" s="303"/>
      <c r="AA174" s="303"/>
      <c r="AB174" s="303"/>
      <c r="AC174" s="303"/>
      <c r="AD174" s="303"/>
      <c r="AE174" s="303"/>
      <c r="AF174" s="303"/>
      <c r="AG174" s="303"/>
      <c r="AH174" s="303"/>
      <c r="AJ174" s="90"/>
    </row>
    <row r="175" spans="2:36" ht="27.75" customHeight="1">
      <c r="B175" s="89"/>
      <c r="I175" s="303">
        <f>確認申請書!I246</f>
        <v>0</v>
      </c>
      <c r="J175" s="303"/>
      <c r="K175" s="303"/>
      <c r="L175" s="303"/>
      <c r="M175" s="303"/>
      <c r="N175" s="303"/>
      <c r="O175" s="303"/>
      <c r="P175" s="303"/>
      <c r="Q175" s="303"/>
      <c r="R175" s="303"/>
      <c r="S175" s="303"/>
      <c r="T175" s="303"/>
      <c r="U175" s="303"/>
      <c r="V175" s="303"/>
      <c r="W175" s="303"/>
      <c r="X175" s="303"/>
      <c r="Y175" s="303"/>
      <c r="Z175" s="303"/>
      <c r="AA175" s="303"/>
      <c r="AB175" s="303"/>
      <c r="AC175" s="303"/>
      <c r="AD175" s="303"/>
      <c r="AE175" s="303"/>
      <c r="AF175" s="303"/>
      <c r="AG175" s="303"/>
      <c r="AH175" s="303"/>
      <c r="AJ175" s="90"/>
    </row>
    <row r="176" spans="2:36" ht="8.25" customHeight="1">
      <c r="B176" s="89"/>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c r="AA176" s="18"/>
      <c r="AB176" s="18"/>
      <c r="AC176" s="18"/>
      <c r="AD176" s="18"/>
      <c r="AE176" s="18"/>
      <c r="AF176" s="18"/>
      <c r="AG176" s="18"/>
      <c r="AH176" s="18"/>
      <c r="AJ176" s="90"/>
    </row>
    <row r="177" spans="2:36" ht="8.25" customHeight="1">
      <c r="B177" s="89"/>
      <c r="C177" s="16"/>
      <c r="D177" s="16"/>
      <c r="E177" s="16"/>
      <c r="F177" s="16"/>
      <c r="G177" s="16"/>
      <c r="H177" s="16"/>
      <c r="I177" s="16"/>
      <c r="J177" s="326" t="s">
        <v>267</v>
      </c>
      <c r="K177" s="326"/>
      <c r="L177" s="326"/>
      <c r="M177" s="326"/>
      <c r="N177" s="16"/>
      <c r="O177" s="365" t="s">
        <v>268</v>
      </c>
      <c r="P177" s="365"/>
      <c r="Q177" s="365"/>
      <c r="R177" s="365"/>
      <c r="S177" s="16"/>
      <c r="T177" s="16"/>
      <c r="U177" s="16"/>
      <c r="V177" s="16"/>
      <c r="W177" s="16"/>
      <c r="X177" s="16"/>
      <c r="Y177" s="16"/>
      <c r="Z177" s="16"/>
      <c r="AA177" s="16"/>
      <c r="AB177" s="16"/>
      <c r="AC177" s="16"/>
      <c r="AD177" s="16"/>
      <c r="AE177" s="16"/>
      <c r="AF177" s="16"/>
      <c r="AG177" s="16"/>
      <c r="AH177" s="16"/>
      <c r="AJ177" s="90"/>
    </row>
    <row r="178" spans="2:36" ht="15" customHeight="1">
      <c r="B178" s="89"/>
      <c r="J178" s="327"/>
      <c r="K178" s="327"/>
      <c r="L178" s="327"/>
      <c r="M178" s="327"/>
      <c r="O178" s="366"/>
      <c r="P178" s="366"/>
      <c r="Q178" s="366"/>
      <c r="R178" s="366"/>
      <c r="AJ178" s="90"/>
    </row>
    <row r="179" spans="2:36" ht="25.5">
      <c r="B179" s="89"/>
      <c r="C179" s="2" t="s">
        <v>269</v>
      </c>
      <c r="I179" s="5" t="s">
        <v>270</v>
      </c>
      <c r="J179" s="301" t="str">
        <f>IF(確認申請書!J250="","",確認申請書!J250)</f>
        <v/>
      </c>
      <c r="K179" s="301"/>
      <c r="L179" s="301"/>
      <c r="M179" s="301"/>
      <c r="N179" s="2" t="s">
        <v>257</v>
      </c>
      <c r="O179" s="395" t="str">
        <f>IF(確認申請書!O250="","",確認申請書!O250)</f>
        <v/>
      </c>
      <c r="P179" s="395"/>
      <c r="Q179" s="395"/>
      <c r="R179" s="395"/>
      <c r="S179" s="395"/>
      <c r="T179" s="395"/>
      <c r="U179" s="395"/>
      <c r="V179" s="395"/>
      <c r="W179" s="395"/>
      <c r="X179" s="395"/>
      <c r="Y179" s="395"/>
      <c r="Z179" s="395"/>
      <c r="AA179" s="395"/>
      <c r="AB179" s="395"/>
      <c r="AC179" s="395"/>
      <c r="AD179" s="395"/>
      <c r="AE179" s="395"/>
      <c r="AF179" s="395"/>
      <c r="AG179" s="395"/>
      <c r="AH179" s="395"/>
      <c r="AJ179" s="90"/>
    </row>
    <row r="180" spans="2:36" ht="8.25" customHeight="1">
      <c r="B180" s="89"/>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c r="AA180" s="18"/>
      <c r="AB180" s="18"/>
      <c r="AC180" s="18"/>
      <c r="AD180" s="18"/>
      <c r="AE180" s="18"/>
      <c r="AF180" s="18"/>
      <c r="AG180" s="18"/>
      <c r="AH180" s="18"/>
      <c r="AJ180" s="90"/>
    </row>
    <row r="181" spans="2:36" ht="8.25" customHeight="1">
      <c r="B181" s="89"/>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c r="AB181" s="16"/>
      <c r="AC181" s="16"/>
      <c r="AD181" s="16"/>
      <c r="AE181" s="16"/>
      <c r="AF181" s="16"/>
      <c r="AG181" s="16"/>
      <c r="AH181" s="16"/>
      <c r="AJ181" s="90"/>
    </row>
    <row r="182" spans="2:36" ht="25.5">
      <c r="B182" s="89"/>
      <c r="C182" s="2" t="s">
        <v>74</v>
      </c>
      <c r="I182" s="4"/>
      <c r="J182" s="4"/>
      <c r="K182" s="28"/>
      <c r="L182" s="28"/>
      <c r="M182" s="28"/>
      <c r="N182" s="4"/>
      <c r="O182" s="29"/>
      <c r="P182" s="29"/>
      <c r="Q182" s="29"/>
      <c r="R182" s="29"/>
      <c r="S182" s="29"/>
      <c r="T182" s="29"/>
      <c r="U182" s="29"/>
      <c r="V182" s="29"/>
      <c r="W182" s="29"/>
      <c r="X182" s="29"/>
      <c r="Y182" s="29"/>
      <c r="Z182" s="29"/>
      <c r="AA182" s="29"/>
      <c r="AB182" s="29"/>
      <c r="AC182" s="29"/>
      <c r="AD182" s="29"/>
      <c r="AE182" s="29"/>
      <c r="AF182" s="29"/>
      <c r="AG182" s="29"/>
      <c r="AH182" s="29"/>
      <c r="AJ182" s="90"/>
    </row>
    <row r="183" spans="2:36" ht="27.75" customHeight="1">
      <c r="B183" s="89"/>
      <c r="D183" s="51" t="str">
        <f>確認申請書!D254</f>
        <v>□</v>
      </c>
      <c r="E183" s="2" t="s">
        <v>44</v>
      </c>
      <c r="G183" s="51" t="str">
        <f>確認申請書!G254</f>
        <v>□</v>
      </c>
      <c r="H183" s="2" t="s">
        <v>45</v>
      </c>
      <c r="J183" s="51" t="str">
        <f>確認申請書!J254</f>
        <v>□</v>
      </c>
      <c r="K183" s="2" t="s">
        <v>46</v>
      </c>
      <c r="M183" s="51" t="str">
        <f>確認申請書!M254</f>
        <v>□</v>
      </c>
      <c r="N183" s="2" t="s">
        <v>47</v>
      </c>
      <c r="P183" s="51" t="str">
        <f>確認申請書!P254</f>
        <v>□</v>
      </c>
      <c r="Q183" s="2" t="s">
        <v>48</v>
      </c>
      <c r="U183" s="51" t="str">
        <f>確認申請書!U254</f>
        <v>□</v>
      </c>
      <c r="V183" s="2" t="s">
        <v>49</v>
      </c>
      <c r="AA183" s="51" t="str">
        <f>確認申請書!AA254</f>
        <v>□</v>
      </c>
      <c r="AB183" s="2" t="s">
        <v>50</v>
      </c>
      <c r="AJ183" s="90"/>
    </row>
    <row r="184" spans="2:36" ht="8.25" customHeight="1">
      <c r="B184" s="89"/>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c r="AA184" s="18"/>
      <c r="AB184" s="18"/>
      <c r="AC184" s="18"/>
      <c r="AD184" s="18"/>
      <c r="AE184" s="18"/>
      <c r="AF184" s="18"/>
      <c r="AG184" s="18"/>
      <c r="AH184" s="18"/>
      <c r="AJ184" s="90"/>
    </row>
    <row r="185" spans="2:36" ht="8.25" customHeight="1">
      <c r="B185" s="89"/>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c r="AB185" s="16"/>
      <c r="AC185" s="16"/>
      <c r="AD185" s="16"/>
      <c r="AE185" s="16"/>
      <c r="AF185" s="16"/>
      <c r="AG185" s="16"/>
      <c r="AH185" s="16"/>
      <c r="AJ185" s="90"/>
    </row>
    <row r="186" spans="2:36" ht="25.5">
      <c r="B186" s="89"/>
      <c r="C186" s="2" t="s">
        <v>271</v>
      </c>
      <c r="N186" s="5" t="s">
        <v>272</v>
      </c>
      <c r="O186" s="302" t="s">
        <v>273</v>
      </c>
      <c r="P186" s="302"/>
      <c r="Q186" s="302"/>
      <c r="R186" s="302"/>
      <c r="S186" s="302"/>
      <c r="T186" s="2" t="s">
        <v>274</v>
      </c>
      <c r="U186" s="5" t="s">
        <v>272</v>
      </c>
      <c r="V186" s="301" t="s">
        <v>61</v>
      </c>
      <c r="W186" s="301"/>
      <c r="X186" s="301"/>
      <c r="Y186" s="301"/>
      <c r="Z186" s="301"/>
      <c r="AA186" s="2" t="s">
        <v>274</v>
      </c>
      <c r="AB186" s="5" t="s">
        <v>272</v>
      </c>
      <c r="AC186" s="302" t="s">
        <v>275</v>
      </c>
      <c r="AD186" s="302"/>
      <c r="AE186" s="302"/>
      <c r="AF186" s="302"/>
      <c r="AG186" s="302"/>
      <c r="AH186" s="2" t="s">
        <v>274</v>
      </c>
      <c r="AJ186" s="90"/>
    </row>
    <row r="187" spans="2:36" ht="27.75" customHeight="1">
      <c r="B187" s="89"/>
      <c r="E187" s="2" t="s">
        <v>678</v>
      </c>
      <c r="N187" s="5" t="s">
        <v>272</v>
      </c>
      <c r="O187" s="310" t="str">
        <f>IF(確認申請書!O258="","",確認申請書!O258)</f>
        <v/>
      </c>
      <c r="P187" s="310"/>
      <c r="Q187" s="310"/>
      <c r="R187" s="310"/>
      <c r="S187" s="2" t="s">
        <v>263</v>
      </c>
      <c r="T187" s="2" t="s">
        <v>274</v>
      </c>
      <c r="U187" s="5" t="s">
        <v>272</v>
      </c>
      <c r="V187" s="310" t="str">
        <f>IF(確認申請書!V258="","",確認申請書!V258)</f>
        <v/>
      </c>
      <c r="W187" s="310"/>
      <c r="X187" s="310"/>
      <c r="Y187" s="310"/>
      <c r="Z187" s="2" t="s">
        <v>263</v>
      </c>
      <c r="AA187" s="2" t="s">
        <v>274</v>
      </c>
      <c r="AB187" s="5" t="s">
        <v>272</v>
      </c>
      <c r="AC187" s="310" t="str">
        <f>確認申請書!AC258</f>
        <v/>
      </c>
      <c r="AD187" s="310"/>
      <c r="AE187" s="310"/>
      <c r="AF187" s="310"/>
      <c r="AG187" s="2" t="s">
        <v>263</v>
      </c>
      <c r="AH187" s="2" t="s">
        <v>274</v>
      </c>
      <c r="AJ187" s="90"/>
    </row>
    <row r="188" spans="2:36" ht="27.75" customHeight="1">
      <c r="B188" s="89"/>
      <c r="E188" s="76" t="s">
        <v>679</v>
      </c>
      <c r="N188" s="5"/>
      <c r="O188" s="137"/>
      <c r="P188" s="137"/>
      <c r="Q188" s="137"/>
      <c r="R188" s="137"/>
      <c r="U188" s="5"/>
      <c r="V188" s="137"/>
      <c r="W188" s="175"/>
      <c r="X188" s="175"/>
      <c r="Y188" s="175"/>
      <c r="AB188" s="5"/>
      <c r="AC188" s="137"/>
      <c r="AD188" s="137"/>
      <c r="AE188" s="137"/>
      <c r="AF188" s="137"/>
      <c r="AJ188" s="90"/>
    </row>
    <row r="189" spans="2:36" ht="27.75" customHeight="1">
      <c r="B189" s="89"/>
      <c r="N189" s="5" t="s">
        <v>1</v>
      </c>
      <c r="O189" s="310" t="str">
        <f>IF(確認申請書!O260="","",確認申請書!O260)</f>
        <v/>
      </c>
      <c r="P189" s="310"/>
      <c r="Q189" s="310"/>
      <c r="R189" s="310"/>
      <c r="S189" s="2" t="s">
        <v>22</v>
      </c>
      <c r="T189" s="2" t="s">
        <v>3</v>
      </c>
      <c r="U189" s="5" t="s">
        <v>1</v>
      </c>
      <c r="V189" s="310" t="str">
        <f>IF(確認申請書!V260="","",確認申請書!V260)</f>
        <v/>
      </c>
      <c r="W189" s="310"/>
      <c r="X189" s="310"/>
      <c r="Y189" s="310"/>
      <c r="Z189" s="2" t="s">
        <v>22</v>
      </c>
      <c r="AA189" s="2" t="s">
        <v>3</v>
      </c>
      <c r="AB189" s="5" t="s">
        <v>1</v>
      </c>
      <c r="AC189" s="310" t="str">
        <f>確認申請書!AC260</f>
        <v/>
      </c>
      <c r="AD189" s="310"/>
      <c r="AE189" s="310"/>
      <c r="AF189" s="310"/>
      <c r="AG189" s="2" t="s">
        <v>22</v>
      </c>
      <c r="AH189" s="2" t="s">
        <v>3</v>
      </c>
      <c r="AJ189" s="90"/>
    </row>
    <row r="190" spans="2:36" ht="27.75" customHeight="1">
      <c r="B190" s="89"/>
      <c r="E190" s="2" t="s">
        <v>681</v>
      </c>
      <c r="P190" s="24"/>
      <c r="Q190" s="24"/>
      <c r="R190" s="24"/>
      <c r="S190" s="24"/>
      <c r="T190" s="24"/>
      <c r="U190" s="24"/>
      <c r="V190" s="24"/>
      <c r="W190" s="310" t="str">
        <f>IF(確認申請書!W261="","",確認申請書!W261)</f>
        <v/>
      </c>
      <c r="X190" s="310"/>
      <c r="Y190" s="310"/>
      <c r="Z190" s="310"/>
      <c r="AA190" s="2" t="s">
        <v>73</v>
      </c>
      <c r="AJ190" s="90"/>
    </row>
    <row r="191" spans="2:36" ht="8.25" customHeight="1">
      <c r="B191" s="89"/>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c r="AA191" s="18"/>
      <c r="AB191" s="18"/>
      <c r="AC191" s="18"/>
      <c r="AD191" s="18"/>
      <c r="AE191" s="18"/>
      <c r="AF191" s="18"/>
      <c r="AG191" s="18"/>
      <c r="AH191" s="18"/>
      <c r="AJ191" s="90"/>
    </row>
    <row r="192" spans="2:36" ht="8.25" customHeight="1">
      <c r="B192" s="89"/>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c r="AB192" s="16"/>
      <c r="AC192" s="16"/>
      <c r="AD192" s="16"/>
      <c r="AE192" s="16"/>
      <c r="AF192" s="16"/>
      <c r="AG192" s="16"/>
      <c r="AH192" s="16"/>
      <c r="AJ192" s="90"/>
    </row>
    <row r="193" spans="2:36" ht="25.5">
      <c r="B193" s="89"/>
      <c r="C193" s="2" t="s">
        <v>75</v>
      </c>
      <c r="N193" s="5" t="s">
        <v>272</v>
      </c>
      <c r="O193" s="302" t="s">
        <v>273</v>
      </c>
      <c r="P193" s="302"/>
      <c r="Q193" s="302"/>
      <c r="R193" s="302"/>
      <c r="S193" s="302"/>
      <c r="T193" s="2" t="s">
        <v>274</v>
      </c>
      <c r="U193" s="5" t="s">
        <v>272</v>
      </c>
      <c r="V193" s="301" t="s">
        <v>61</v>
      </c>
      <c r="W193" s="301"/>
      <c r="X193" s="301"/>
      <c r="Y193" s="301"/>
      <c r="Z193" s="301"/>
      <c r="AA193" s="2" t="s">
        <v>274</v>
      </c>
      <c r="AB193" s="5" t="s">
        <v>272</v>
      </c>
      <c r="AC193" s="302" t="s">
        <v>275</v>
      </c>
      <c r="AD193" s="302"/>
      <c r="AE193" s="302"/>
      <c r="AF193" s="302"/>
      <c r="AG193" s="302"/>
      <c r="AH193" s="2" t="s">
        <v>274</v>
      </c>
      <c r="AJ193" s="90"/>
    </row>
    <row r="194" spans="2:36" ht="27.75" customHeight="1">
      <c r="B194" s="89"/>
      <c r="E194" s="2" t="s">
        <v>276</v>
      </c>
      <c r="G194" s="24"/>
      <c r="J194" s="24"/>
      <c r="K194" s="24"/>
      <c r="L194" s="24"/>
      <c r="M194" s="24"/>
      <c r="N194" s="5" t="s">
        <v>272</v>
      </c>
      <c r="O194" s="310" t="str">
        <f>IF(確認申請書!O265="","",確認申請書!O265)</f>
        <v/>
      </c>
      <c r="P194" s="310"/>
      <c r="Q194" s="310"/>
      <c r="R194" s="310"/>
      <c r="S194" s="2" t="s">
        <v>263</v>
      </c>
      <c r="T194" s="2" t="s">
        <v>274</v>
      </c>
      <c r="U194" s="5" t="s">
        <v>272</v>
      </c>
      <c r="V194" s="310" t="str">
        <f>IF(確認申請書!V265="","",確認申請書!V265)</f>
        <v/>
      </c>
      <c r="W194" s="310"/>
      <c r="X194" s="310"/>
      <c r="Y194" s="310"/>
      <c r="Z194" s="2" t="s">
        <v>263</v>
      </c>
      <c r="AA194" s="2" t="s">
        <v>274</v>
      </c>
      <c r="AB194" s="5" t="s">
        <v>272</v>
      </c>
      <c r="AC194" s="310" t="str">
        <f>IF(確認申請書!AC265="","",確認申請書!AC265)</f>
        <v/>
      </c>
      <c r="AD194" s="310"/>
      <c r="AE194" s="310"/>
      <c r="AF194" s="310"/>
      <c r="AG194" s="2" t="s">
        <v>263</v>
      </c>
      <c r="AH194" s="2" t="s">
        <v>274</v>
      </c>
      <c r="AJ194" s="90"/>
    </row>
    <row r="195" spans="2:36" ht="27.75" customHeight="1">
      <c r="B195" s="89"/>
      <c r="E195" s="2" t="s">
        <v>514</v>
      </c>
      <c r="N195" s="5"/>
      <c r="O195" s="136"/>
      <c r="P195" s="136"/>
      <c r="Q195" s="136"/>
      <c r="R195" s="136"/>
      <c r="U195" s="5"/>
      <c r="V195" s="136"/>
      <c r="W195" s="136"/>
      <c r="X195" s="136"/>
      <c r="Y195" s="136"/>
      <c r="AB195" s="5"/>
      <c r="AC195" s="136"/>
      <c r="AD195" s="136"/>
      <c r="AE195" s="136"/>
      <c r="AF195" s="136"/>
      <c r="AJ195" s="90"/>
    </row>
    <row r="196" spans="2:36" ht="27.75" customHeight="1">
      <c r="B196" s="89"/>
      <c r="N196" s="5" t="s">
        <v>1</v>
      </c>
      <c r="O196" s="310" t="str">
        <f>IF(確認申請書!O267="","",確認申請書!O267)</f>
        <v/>
      </c>
      <c r="P196" s="310"/>
      <c r="Q196" s="310"/>
      <c r="R196" s="310"/>
      <c r="S196" s="2" t="s">
        <v>22</v>
      </c>
      <c r="T196" s="2" t="s">
        <v>3</v>
      </c>
      <c r="U196" s="5" t="s">
        <v>1</v>
      </c>
      <c r="V196" s="310" t="str">
        <f>IF(確認申請書!V267="","",確認申請書!V267)</f>
        <v/>
      </c>
      <c r="W196" s="310"/>
      <c r="X196" s="310"/>
      <c r="Y196" s="310"/>
      <c r="Z196" s="2" t="s">
        <v>22</v>
      </c>
      <c r="AA196" s="2" t="s">
        <v>3</v>
      </c>
      <c r="AB196" s="5" t="s">
        <v>1</v>
      </c>
      <c r="AC196" s="310" t="str">
        <f>IF(確認申請書!AC267="","",確認申請書!AC267)</f>
        <v/>
      </c>
      <c r="AD196" s="310"/>
      <c r="AE196" s="310"/>
      <c r="AF196" s="310"/>
      <c r="AG196" s="2" t="s">
        <v>22</v>
      </c>
      <c r="AH196" s="2" t="s">
        <v>3</v>
      </c>
      <c r="AJ196" s="90"/>
    </row>
    <row r="197" spans="2:36" ht="27.75" customHeight="1">
      <c r="B197" s="89"/>
      <c r="E197" s="2" t="s">
        <v>463</v>
      </c>
      <c r="N197" s="5"/>
      <c r="O197" s="32"/>
      <c r="P197" s="32"/>
      <c r="Q197" s="32"/>
      <c r="R197" s="32"/>
      <c r="U197" s="5"/>
      <c r="V197" s="32"/>
      <c r="W197" s="32"/>
      <c r="X197" s="32"/>
      <c r="Y197" s="32"/>
      <c r="AB197" s="5"/>
      <c r="AC197" s="32"/>
      <c r="AD197" s="32"/>
      <c r="AE197" s="32"/>
      <c r="AF197" s="32"/>
      <c r="AJ197" s="90"/>
    </row>
    <row r="198" spans="2:36" ht="27.75" customHeight="1">
      <c r="B198" s="89"/>
      <c r="N198" s="5" t="s">
        <v>1</v>
      </c>
      <c r="O198" s="310" t="str">
        <f>IF(確認申請書!O269="","",確認申請書!O269)</f>
        <v/>
      </c>
      <c r="P198" s="310"/>
      <c r="Q198" s="310"/>
      <c r="R198" s="310"/>
      <c r="S198" s="2" t="s">
        <v>22</v>
      </c>
      <c r="T198" s="2" t="s">
        <v>3</v>
      </c>
      <c r="U198" s="5" t="s">
        <v>1</v>
      </c>
      <c r="V198" s="310" t="str">
        <f>IF(確認申請書!V269="","",確認申請書!V269)</f>
        <v/>
      </c>
      <c r="W198" s="310"/>
      <c r="X198" s="310"/>
      <c r="Y198" s="310"/>
      <c r="Z198" s="2" t="s">
        <v>22</v>
      </c>
      <c r="AA198" s="2" t="s">
        <v>3</v>
      </c>
      <c r="AB198" s="5" t="s">
        <v>1</v>
      </c>
      <c r="AC198" s="310" t="str">
        <f>IF(確認申請書!AC269="","",確認申請書!AC269)</f>
        <v/>
      </c>
      <c r="AD198" s="310"/>
      <c r="AE198" s="310"/>
      <c r="AF198" s="310"/>
      <c r="AG198" s="2" t="s">
        <v>22</v>
      </c>
      <c r="AH198" s="2" t="s">
        <v>3</v>
      </c>
      <c r="AJ198" s="90"/>
    </row>
    <row r="199" spans="2:36" ht="27.75" customHeight="1">
      <c r="B199" s="89"/>
      <c r="E199" s="2" t="s">
        <v>515</v>
      </c>
      <c r="N199" s="5"/>
      <c r="O199" s="32"/>
      <c r="P199" s="32"/>
      <c r="Q199" s="32"/>
      <c r="R199" s="32"/>
      <c r="U199" s="5"/>
      <c r="V199" s="32"/>
      <c r="W199" s="32"/>
      <c r="X199" s="32"/>
      <c r="Y199" s="32"/>
      <c r="AB199" s="5"/>
      <c r="AC199" s="32"/>
      <c r="AD199" s="32"/>
      <c r="AE199" s="32"/>
      <c r="AF199" s="32"/>
      <c r="AJ199" s="90"/>
    </row>
    <row r="200" spans="2:36" ht="27.75" customHeight="1">
      <c r="B200" s="89"/>
      <c r="N200" s="5" t="s">
        <v>272</v>
      </c>
      <c r="O200" s="310" t="str">
        <f>IF(確認申請書!O271="","",確認申請書!O271)</f>
        <v/>
      </c>
      <c r="P200" s="310"/>
      <c r="Q200" s="310"/>
      <c r="R200" s="310"/>
      <c r="S200" s="2" t="s">
        <v>263</v>
      </c>
      <c r="T200" s="2" t="s">
        <v>274</v>
      </c>
      <c r="U200" s="5" t="s">
        <v>272</v>
      </c>
      <c r="V200" s="310" t="str">
        <f>IF(確認申請書!V271="","",確認申請書!V271)</f>
        <v/>
      </c>
      <c r="W200" s="310"/>
      <c r="X200" s="310"/>
      <c r="Y200" s="310"/>
      <c r="Z200" s="2" t="s">
        <v>263</v>
      </c>
      <c r="AA200" s="2" t="s">
        <v>274</v>
      </c>
      <c r="AB200" s="5" t="s">
        <v>272</v>
      </c>
      <c r="AC200" s="310" t="str">
        <f>IF(確認申請書!AC271="","",確認申請書!AC271)</f>
        <v/>
      </c>
      <c r="AD200" s="310"/>
      <c r="AE200" s="310"/>
      <c r="AF200" s="310"/>
      <c r="AG200" s="2" t="s">
        <v>263</v>
      </c>
      <c r="AH200" s="2" t="s">
        <v>274</v>
      </c>
      <c r="AJ200" s="90"/>
    </row>
    <row r="201" spans="2:36" ht="27.75" customHeight="1">
      <c r="B201" s="89"/>
      <c r="E201" s="2" t="s">
        <v>670</v>
      </c>
      <c r="N201" s="5" t="s">
        <v>1</v>
      </c>
      <c r="O201" s="310" t="str">
        <f>IF(確認申請書!O272="","",確認申請書!O272)</f>
        <v/>
      </c>
      <c r="P201" s="310"/>
      <c r="Q201" s="310"/>
      <c r="R201" s="310"/>
      <c r="S201" s="2" t="s">
        <v>22</v>
      </c>
      <c r="T201" s="2" t="s">
        <v>3</v>
      </c>
      <c r="U201" s="5" t="s">
        <v>1</v>
      </c>
      <c r="V201" s="310" t="str">
        <f>IF(確認申請書!V272="","",確認申請書!V272)</f>
        <v/>
      </c>
      <c r="W201" s="310"/>
      <c r="X201" s="310"/>
      <c r="Y201" s="310"/>
      <c r="Z201" s="2" t="s">
        <v>22</v>
      </c>
      <c r="AA201" s="2" t="s">
        <v>3</v>
      </c>
      <c r="AB201" s="5" t="s">
        <v>1</v>
      </c>
      <c r="AC201" s="310" t="str">
        <f>IF(確認申請書!AC272="","",確認申請書!AC272)</f>
        <v/>
      </c>
      <c r="AD201" s="310"/>
      <c r="AE201" s="310"/>
      <c r="AF201" s="310"/>
      <c r="AG201" s="2" t="s">
        <v>22</v>
      </c>
      <c r="AH201" s="2" t="s">
        <v>3</v>
      </c>
      <c r="AJ201" s="90"/>
    </row>
    <row r="202" spans="2:36" ht="27.75" customHeight="1">
      <c r="B202" s="89"/>
      <c r="E202" s="2" t="s">
        <v>659</v>
      </c>
      <c r="N202" s="5" t="s">
        <v>272</v>
      </c>
      <c r="O202" s="310" t="str">
        <f>IF(確認申請書!O273="","",確認申請書!O273)</f>
        <v/>
      </c>
      <c r="P202" s="310"/>
      <c r="Q202" s="310"/>
      <c r="R202" s="310"/>
      <c r="S202" s="2" t="s">
        <v>263</v>
      </c>
      <c r="T202" s="2" t="s">
        <v>274</v>
      </c>
      <c r="U202" s="5" t="s">
        <v>272</v>
      </c>
      <c r="V202" s="310" t="str">
        <f>IF(確認申請書!V273="","",確認申請書!V273)</f>
        <v/>
      </c>
      <c r="W202" s="310"/>
      <c r="X202" s="310"/>
      <c r="Y202" s="310"/>
      <c r="Z202" s="2" t="s">
        <v>263</v>
      </c>
      <c r="AA202" s="2" t="s">
        <v>274</v>
      </c>
      <c r="AB202" s="5" t="s">
        <v>272</v>
      </c>
      <c r="AC202" s="310" t="str">
        <f>IF(確認申請書!AC273="","",確認申請書!AC273)</f>
        <v/>
      </c>
      <c r="AD202" s="310"/>
      <c r="AE202" s="310"/>
      <c r="AF202" s="310"/>
      <c r="AG202" s="2" t="s">
        <v>263</v>
      </c>
      <c r="AH202" s="2" t="s">
        <v>274</v>
      </c>
      <c r="AJ202" s="90"/>
    </row>
    <row r="203" spans="2:36" ht="27.75" customHeight="1">
      <c r="B203" s="89"/>
      <c r="E203" s="2" t="s">
        <v>660</v>
      </c>
      <c r="N203" s="5" t="s">
        <v>1</v>
      </c>
      <c r="O203" s="310" t="str">
        <f>IF(確認申請書!O274="","",確認申請書!O274)</f>
        <v/>
      </c>
      <c r="P203" s="310"/>
      <c r="Q203" s="310"/>
      <c r="R203" s="310"/>
      <c r="S203" s="2" t="s">
        <v>22</v>
      </c>
      <c r="T203" s="2" t="s">
        <v>3</v>
      </c>
      <c r="U203" s="5" t="s">
        <v>1</v>
      </c>
      <c r="V203" s="310" t="str">
        <f>IF(確認申請書!V274="","",確認申請書!V274)</f>
        <v/>
      </c>
      <c r="W203" s="310"/>
      <c r="X203" s="310"/>
      <c r="Y203" s="310"/>
      <c r="Z203" s="2" t="s">
        <v>22</v>
      </c>
      <c r="AA203" s="2" t="s">
        <v>3</v>
      </c>
      <c r="AB203" s="5" t="s">
        <v>1</v>
      </c>
      <c r="AC203" s="310" t="str">
        <f>IF(確認申請書!AC274="","",確認申請書!AC274)</f>
        <v/>
      </c>
      <c r="AD203" s="310"/>
      <c r="AE203" s="310"/>
      <c r="AF203" s="310"/>
      <c r="AG203" s="2" t="s">
        <v>22</v>
      </c>
      <c r="AH203" s="2" t="s">
        <v>3</v>
      </c>
      <c r="AJ203" s="90"/>
    </row>
    <row r="204" spans="2:36" ht="27.75" customHeight="1">
      <c r="B204" s="89"/>
      <c r="E204" s="2" t="s">
        <v>661</v>
      </c>
      <c r="N204" s="5" t="s">
        <v>1</v>
      </c>
      <c r="O204" s="310" t="str">
        <f>IF(確認申請書!O275="","",確認申請書!O275)</f>
        <v/>
      </c>
      <c r="P204" s="310"/>
      <c r="Q204" s="310"/>
      <c r="R204" s="310"/>
      <c r="S204" s="2" t="s">
        <v>22</v>
      </c>
      <c r="T204" s="2" t="s">
        <v>3</v>
      </c>
      <c r="U204" s="5" t="s">
        <v>1</v>
      </c>
      <c r="V204" s="310" t="str">
        <f>IF(確認申請書!V275="","",確認申請書!V275)</f>
        <v/>
      </c>
      <c r="W204" s="310"/>
      <c r="X204" s="310"/>
      <c r="Y204" s="310"/>
      <c r="Z204" s="2" t="s">
        <v>22</v>
      </c>
      <c r="AA204" s="2" t="s">
        <v>3</v>
      </c>
      <c r="AB204" s="5" t="s">
        <v>1</v>
      </c>
      <c r="AC204" s="310" t="str">
        <f>IF(確認申請書!AC275="","",確認申請書!AC275)</f>
        <v/>
      </c>
      <c r="AD204" s="310"/>
      <c r="AE204" s="310"/>
      <c r="AF204" s="310"/>
      <c r="AG204" s="2" t="s">
        <v>22</v>
      </c>
      <c r="AH204" s="2" t="s">
        <v>3</v>
      </c>
      <c r="AJ204" s="90"/>
    </row>
    <row r="205" spans="2:36" ht="27.75" customHeight="1">
      <c r="B205" s="89"/>
      <c r="E205" s="2" t="s">
        <v>662</v>
      </c>
      <c r="N205" s="5"/>
      <c r="O205" s="32"/>
      <c r="P205" s="32"/>
      <c r="Q205" s="32"/>
      <c r="R205" s="32"/>
      <c r="U205" s="5"/>
      <c r="V205" s="32"/>
      <c r="W205" s="32"/>
      <c r="X205" s="32"/>
      <c r="Y205" s="32"/>
      <c r="AB205" s="5"/>
      <c r="AC205" s="32"/>
      <c r="AD205" s="32"/>
      <c r="AE205" s="32"/>
      <c r="AF205" s="32"/>
      <c r="AJ205" s="90"/>
    </row>
    <row r="206" spans="2:36" ht="27.75" customHeight="1">
      <c r="B206" s="89"/>
      <c r="N206" s="5" t="s">
        <v>1</v>
      </c>
      <c r="O206" s="310" t="str">
        <f>IF(確認申請書!O277="","",確認申請書!O277)</f>
        <v/>
      </c>
      <c r="P206" s="310"/>
      <c r="Q206" s="310"/>
      <c r="R206" s="310"/>
      <c r="S206" s="2" t="s">
        <v>22</v>
      </c>
      <c r="T206" s="2" t="s">
        <v>3</v>
      </c>
      <c r="U206" s="5" t="s">
        <v>1</v>
      </c>
      <c r="V206" s="310" t="str">
        <f>IF(確認申請書!V277="","",確認申請書!V277)</f>
        <v/>
      </c>
      <c r="W206" s="310"/>
      <c r="X206" s="310"/>
      <c r="Y206" s="310"/>
      <c r="Z206" s="2" t="s">
        <v>22</v>
      </c>
      <c r="AA206" s="2" t="s">
        <v>3</v>
      </c>
      <c r="AB206" s="5" t="s">
        <v>1</v>
      </c>
      <c r="AC206" s="310" t="str">
        <f>IF(確認申請書!AC277="","",確認申請書!AC277)</f>
        <v/>
      </c>
      <c r="AD206" s="310"/>
      <c r="AE206" s="310"/>
      <c r="AF206" s="310"/>
      <c r="AG206" s="2" t="s">
        <v>22</v>
      </c>
      <c r="AH206" s="2" t="s">
        <v>3</v>
      </c>
      <c r="AJ206" s="90"/>
    </row>
    <row r="207" spans="2:36" ht="27.75" customHeight="1">
      <c r="B207" s="89"/>
      <c r="E207" s="2" t="s">
        <v>663</v>
      </c>
      <c r="N207" s="5" t="s">
        <v>1</v>
      </c>
      <c r="O207" s="310" t="str">
        <f>IF(確認申請書!O278="","",確認申請書!O278)</f>
        <v/>
      </c>
      <c r="P207" s="310"/>
      <c r="Q207" s="310"/>
      <c r="R207" s="310"/>
      <c r="S207" s="2" t="s">
        <v>22</v>
      </c>
      <c r="T207" s="2" t="s">
        <v>3</v>
      </c>
      <c r="U207" s="5" t="s">
        <v>1</v>
      </c>
      <c r="V207" s="310" t="str">
        <f>IF(確認申請書!V278="","",確認申請書!V278)</f>
        <v/>
      </c>
      <c r="W207" s="310"/>
      <c r="X207" s="310"/>
      <c r="Y207" s="310"/>
      <c r="Z207" s="2" t="s">
        <v>22</v>
      </c>
      <c r="AA207" s="2" t="s">
        <v>3</v>
      </c>
      <c r="AB207" s="5" t="s">
        <v>1</v>
      </c>
      <c r="AC207" s="310" t="str">
        <f>IF(確認申請書!AC278="","",確認申請書!AC278)</f>
        <v/>
      </c>
      <c r="AD207" s="310"/>
      <c r="AE207" s="310"/>
      <c r="AF207" s="310"/>
      <c r="AG207" s="2" t="s">
        <v>22</v>
      </c>
      <c r="AH207" s="2" t="s">
        <v>3</v>
      </c>
      <c r="AJ207" s="90"/>
    </row>
    <row r="208" spans="2:36" ht="27.75" customHeight="1">
      <c r="B208" s="89"/>
      <c r="E208" s="399" t="s">
        <v>664</v>
      </c>
      <c r="F208" s="399"/>
      <c r="G208" s="399"/>
      <c r="H208" s="399"/>
      <c r="I208" s="399"/>
      <c r="J208" s="399"/>
      <c r="K208" s="399"/>
      <c r="L208" s="399"/>
      <c r="M208" s="399"/>
      <c r="N208" s="5" t="s">
        <v>272</v>
      </c>
      <c r="O208" s="310" t="str">
        <f>IF(確認申請書!O279="","",確認申請書!O279)</f>
        <v/>
      </c>
      <c r="P208" s="310"/>
      <c r="Q208" s="310"/>
      <c r="R208" s="310"/>
      <c r="S208" s="2" t="s">
        <v>263</v>
      </c>
      <c r="T208" s="2" t="s">
        <v>274</v>
      </c>
      <c r="U208" s="5" t="s">
        <v>272</v>
      </c>
      <c r="V208" s="310" t="str">
        <f>IF(確認申請書!V279="","",確認申請書!V279)</f>
        <v/>
      </c>
      <c r="W208" s="310"/>
      <c r="X208" s="310"/>
      <c r="Y208" s="310"/>
      <c r="Z208" s="2" t="s">
        <v>263</v>
      </c>
      <c r="AA208" s="2" t="s">
        <v>274</v>
      </c>
      <c r="AB208" s="5" t="s">
        <v>272</v>
      </c>
      <c r="AC208" s="310" t="str">
        <f>IF(確認申請書!AC279="","",確認申請書!AC279)</f>
        <v/>
      </c>
      <c r="AD208" s="310"/>
      <c r="AE208" s="310"/>
      <c r="AF208" s="310"/>
      <c r="AG208" s="2" t="s">
        <v>263</v>
      </c>
      <c r="AH208" s="2" t="s">
        <v>274</v>
      </c>
      <c r="AJ208" s="90"/>
    </row>
    <row r="209" spans="1:38" ht="27.75" customHeight="1">
      <c r="B209" s="89"/>
      <c r="E209" s="2" t="s">
        <v>665</v>
      </c>
      <c r="F209" s="29"/>
      <c r="G209" s="29"/>
      <c r="H209" s="29"/>
      <c r="I209" s="29"/>
      <c r="J209" s="29"/>
      <c r="K209" s="29"/>
      <c r="L209" s="29"/>
      <c r="M209" s="29"/>
      <c r="N209" s="5" t="s">
        <v>1</v>
      </c>
      <c r="O209" s="310" t="str">
        <f>IF(確認申請書!O280="","",確認申請書!O280)</f>
        <v/>
      </c>
      <c r="P209" s="310"/>
      <c r="Q209" s="310"/>
      <c r="R209" s="310"/>
      <c r="S209" s="2" t="s">
        <v>22</v>
      </c>
      <c r="T209" s="2" t="s">
        <v>3</v>
      </c>
      <c r="U209" s="5" t="s">
        <v>1</v>
      </c>
      <c r="V209" s="310" t="str">
        <f>IF(確認申請書!V280="","",確認申請書!V280)</f>
        <v/>
      </c>
      <c r="W209" s="310"/>
      <c r="X209" s="310"/>
      <c r="Y209" s="310"/>
      <c r="Z209" s="2" t="s">
        <v>22</v>
      </c>
      <c r="AA209" s="2" t="s">
        <v>3</v>
      </c>
      <c r="AB209" s="5" t="s">
        <v>1</v>
      </c>
      <c r="AC209" s="310" t="str">
        <f>IF(確認申請書!AC280="","",確認申請書!AC280)</f>
        <v/>
      </c>
      <c r="AD209" s="310"/>
      <c r="AE209" s="310"/>
      <c r="AF209" s="310"/>
      <c r="AG209" s="2" t="s">
        <v>22</v>
      </c>
      <c r="AH209" s="2" t="s">
        <v>3</v>
      </c>
      <c r="AJ209" s="90"/>
    </row>
    <row r="210" spans="1:38" ht="27.75" customHeight="1">
      <c r="B210" s="89"/>
      <c r="E210" s="2" t="s">
        <v>666</v>
      </c>
      <c r="N210" s="5" t="s">
        <v>1</v>
      </c>
      <c r="O210" s="310" t="str">
        <f>IF(確認申請書!O281="","",確認申請書!O281)</f>
        <v/>
      </c>
      <c r="P210" s="310"/>
      <c r="Q210" s="310"/>
      <c r="R210" s="310"/>
      <c r="S210" s="2" t="s">
        <v>22</v>
      </c>
      <c r="T210" s="2" t="s">
        <v>3</v>
      </c>
      <c r="U210" s="5" t="s">
        <v>1</v>
      </c>
      <c r="V210" s="310" t="str">
        <f>IF(確認申請書!V281="","",確認申請書!V281)</f>
        <v/>
      </c>
      <c r="W210" s="310"/>
      <c r="X210" s="310"/>
      <c r="Y210" s="310"/>
      <c r="Z210" s="2" t="s">
        <v>22</v>
      </c>
      <c r="AA210" s="2" t="s">
        <v>3</v>
      </c>
      <c r="AB210" s="5" t="s">
        <v>1</v>
      </c>
      <c r="AC210" s="310" t="str">
        <f>IF(確認申請書!AC281="","",確認申請書!AC281)</f>
        <v/>
      </c>
      <c r="AD210" s="310"/>
      <c r="AE210" s="310"/>
      <c r="AF210" s="310"/>
      <c r="AG210" s="2" t="s">
        <v>22</v>
      </c>
      <c r="AH210" s="2" t="s">
        <v>3</v>
      </c>
      <c r="AJ210" s="90"/>
    </row>
    <row r="211" spans="1:38" ht="27.75" customHeight="1">
      <c r="B211" s="89"/>
      <c r="E211" s="2" t="s">
        <v>672</v>
      </c>
      <c r="N211" s="5" t="s">
        <v>1</v>
      </c>
      <c r="O211" s="310" t="str">
        <f>IF(確認申請書!O282="","",確認申請書!O282)</f>
        <v/>
      </c>
      <c r="P211" s="310"/>
      <c r="Q211" s="310"/>
      <c r="R211" s="310"/>
      <c r="S211" s="2" t="s">
        <v>22</v>
      </c>
      <c r="T211" s="2" t="s">
        <v>3</v>
      </c>
      <c r="U211" s="5" t="s">
        <v>1</v>
      </c>
      <c r="V211" s="310" t="str">
        <f>IF(確認申請書!V282="","",確認申請書!V282)</f>
        <v/>
      </c>
      <c r="W211" s="310"/>
      <c r="X211" s="310"/>
      <c r="Y211" s="310"/>
      <c r="Z211" s="2" t="s">
        <v>22</v>
      </c>
      <c r="AA211" s="2" t="s">
        <v>3</v>
      </c>
      <c r="AB211" s="5" t="s">
        <v>1</v>
      </c>
      <c r="AC211" s="310" t="str">
        <f>IF(確認申請書!AC282="","",確認申請書!AC282)</f>
        <v/>
      </c>
      <c r="AD211" s="310"/>
      <c r="AE211" s="310"/>
      <c r="AF211" s="310"/>
      <c r="AG211" s="2" t="s">
        <v>22</v>
      </c>
      <c r="AH211" s="2" t="s">
        <v>3</v>
      </c>
      <c r="AJ211" s="90"/>
    </row>
    <row r="212" spans="1:38" ht="27.75" customHeight="1">
      <c r="B212" s="89"/>
      <c r="E212" s="2" t="s">
        <v>668</v>
      </c>
      <c r="N212" s="5"/>
      <c r="AC212" s="401" t="str">
        <f>IF(確認申請書!AC283="","",確認申請書!AC283)</f>
        <v/>
      </c>
      <c r="AD212" s="401"/>
      <c r="AE212" s="401"/>
      <c r="AF212" s="401"/>
      <c r="AG212" s="2" t="s">
        <v>263</v>
      </c>
      <c r="AJ212" s="90"/>
    </row>
    <row r="213" spans="1:38" ht="27.75" customHeight="1">
      <c r="B213" s="89"/>
      <c r="E213" s="2" t="s">
        <v>669</v>
      </c>
      <c r="H213" s="24"/>
      <c r="I213" s="24"/>
      <c r="J213" s="24"/>
      <c r="W213" s="310" t="str">
        <f>IF(確認申請書!W284="","",確認申請書!W284)</f>
        <v/>
      </c>
      <c r="X213" s="310"/>
      <c r="Y213" s="310"/>
      <c r="Z213" s="310"/>
      <c r="AA213" s="2" t="s">
        <v>73</v>
      </c>
      <c r="AJ213" s="90"/>
    </row>
    <row r="214" spans="1:38" s="4" customFormat="1" ht="6" customHeight="1">
      <c r="A214" s="29"/>
      <c r="B214" s="93"/>
      <c r="C214" s="57"/>
      <c r="D214" s="57"/>
      <c r="E214" s="57"/>
      <c r="F214" s="57"/>
      <c r="G214" s="57"/>
      <c r="H214" s="57"/>
      <c r="I214" s="57"/>
      <c r="J214" s="57"/>
      <c r="K214" s="57"/>
      <c r="L214" s="57"/>
      <c r="M214" s="57"/>
      <c r="N214" s="57"/>
      <c r="O214" s="57"/>
      <c r="P214" s="57"/>
      <c r="Q214" s="57"/>
      <c r="R214" s="57"/>
      <c r="S214" s="57"/>
      <c r="T214" s="57"/>
      <c r="U214" s="57"/>
      <c r="V214" s="57"/>
      <c r="W214" s="57"/>
      <c r="X214" s="57"/>
      <c r="Y214" s="57"/>
      <c r="Z214" s="57"/>
      <c r="AA214" s="57"/>
      <c r="AB214" s="57"/>
      <c r="AC214" s="57"/>
      <c r="AD214" s="57"/>
      <c r="AE214" s="57"/>
      <c r="AF214" s="57"/>
      <c r="AG214" s="57"/>
      <c r="AH214" s="57"/>
      <c r="AJ214" s="97"/>
    </row>
    <row r="215" spans="1:38" s="4" customFormat="1" ht="7.5" customHeight="1">
      <c r="A215" s="29"/>
      <c r="B215" s="93"/>
      <c r="C215" s="97"/>
      <c r="D215" s="97"/>
      <c r="E215" s="97"/>
      <c r="F215" s="97"/>
      <c r="G215" s="97"/>
      <c r="H215" s="97"/>
      <c r="I215" s="97"/>
      <c r="J215" s="97"/>
      <c r="K215" s="97"/>
      <c r="L215" s="97"/>
      <c r="M215" s="97"/>
      <c r="N215" s="97"/>
      <c r="O215" s="97"/>
      <c r="P215" s="97"/>
      <c r="Q215" s="97"/>
      <c r="R215" s="97"/>
      <c r="S215" s="97"/>
      <c r="T215" s="97"/>
      <c r="U215" s="97"/>
      <c r="V215" s="97"/>
      <c r="W215" s="97"/>
      <c r="X215" s="97"/>
      <c r="Y215" s="97"/>
      <c r="Z215" s="97"/>
      <c r="AA215" s="97"/>
      <c r="AB215" s="97"/>
      <c r="AC215" s="97"/>
      <c r="AD215" s="97"/>
      <c r="AE215" s="97"/>
      <c r="AF215" s="97"/>
      <c r="AG215" s="97"/>
      <c r="AH215" s="97"/>
      <c r="AI215" s="97"/>
      <c r="AJ215" s="97"/>
    </row>
    <row r="216" spans="1:38" ht="27.75" customHeight="1">
      <c r="B216" s="89"/>
      <c r="S216" s="1" t="s">
        <v>197</v>
      </c>
      <c r="AJ216" s="90"/>
      <c r="AL216" s="2" t="s">
        <v>427</v>
      </c>
    </row>
    <row r="217" spans="1:38" ht="15" customHeight="1">
      <c r="B217" s="89"/>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J217" s="90"/>
    </row>
    <row r="218" spans="1:38" ht="15" customHeight="1">
      <c r="B218" s="89"/>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J218" s="90"/>
    </row>
    <row r="219" spans="1:38" ht="27.75" customHeight="1">
      <c r="B219" s="89"/>
      <c r="C219" s="2" t="s">
        <v>76</v>
      </c>
      <c r="AJ219" s="90"/>
    </row>
    <row r="220" spans="1:38" ht="27.75" customHeight="1">
      <c r="B220" s="89"/>
      <c r="D220" s="2" t="s">
        <v>17</v>
      </c>
      <c r="W220" s="382" t="str">
        <f>IF(OR(確認申請書!W291="",確認申請書!W291=0),"",確認申請書!W291)</f>
        <v/>
      </c>
      <c r="X220" s="382"/>
      <c r="Y220" s="382"/>
      <c r="Z220" s="382"/>
      <c r="AA220" s="2" t="s">
        <v>91</v>
      </c>
      <c r="AJ220" s="90"/>
    </row>
    <row r="221" spans="1:38" ht="27.75" customHeight="1">
      <c r="B221" s="89"/>
      <c r="D221" s="2" t="s">
        <v>18</v>
      </c>
      <c r="W221" s="382" t="str">
        <f>IF(確認申請書!W292="","",確認申請書!W292)</f>
        <v/>
      </c>
      <c r="X221" s="382"/>
      <c r="Y221" s="382"/>
      <c r="Z221" s="382"/>
      <c r="AA221" s="2" t="s">
        <v>91</v>
      </c>
      <c r="AJ221" s="90"/>
    </row>
    <row r="222" spans="1:38" ht="15" customHeight="1">
      <c r="B222" s="89"/>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c r="AA222" s="18"/>
      <c r="AB222" s="18"/>
      <c r="AC222" s="18"/>
      <c r="AD222" s="18"/>
      <c r="AE222" s="18"/>
      <c r="AF222" s="18"/>
      <c r="AG222" s="18"/>
      <c r="AH222" s="18"/>
      <c r="AJ222" s="90"/>
    </row>
    <row r="223" spans="1:38" ht="15" customHeight="1">
      <c r="B223" s="89"/>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c r="AB223" s="16"/>
      <c r="AC223" s="16"/>
      <c r="AD223" s="16"/>
      <c r="AE223" s="16"/>
      <c r="AF223" s="16"/>
      <c r="AG223" s="16"/>
      <c r="AH223" s="16"/>
      <c r="AJ223" s="90"/>
    </row>
    <row r="224" spans="1:38" ht="27.75" customHeight="1">
      <c r="B224" s="89"/>
      <c r="C224" s="2" t="s">
        <v>19</v>
      </c>
      <c r="N224" s="5" t="s">
        <v>27</v>
      </c>
      <c r="O224" s="301" t="s">
        <v>96</v>
      </c>
      <c r="P224" s="301"/>
      <c r="Q224" s="301"/>
      <c r="R224" s="301"/>
      <c r="S224" s="301"/>
      <c r="T224" s="2" t="s">
        <v>3</v>
      </c>
      <c r="U224" s="5" t="s">
        <v>1</v>
      </c>
      <c r="V224" s="302" t="s">
        <v>97</v>
      </c>
      <c r="W224" s="302"/>
      <c r="X224" s="302"/>
      <c r="Y224" s="302"/>
      <c r="Z224" s="302"/>
      <c r="AA224" s="2" t="s">
        <v>3</v>
      </c>
      <c r="AJ224" s="90"/>
    </row>
    <row r="225" spans="1:36" ht="27.75" customHeight="1">
      <c r="B225" s="89"/>
      <c r="E225" s="2" t="s">
        <v>112</v>
      </c>
      <c r="N225" s="5" t="s">
        <v>27</v>
      </c>
      <c r="O225" s="385" t="str">
        <f>IF(確認申請書!O296="","",確認申請書!O296)</f>
        <v/>
      </c>
      <c r="P225" s="385"/>
      <c r="Q225" s="385"/>
      <c r="R225" s="385"/>
      <c r="S225" s="2" t="s">
        <v>20</v>
      </c>
      <c r="T225" s="2" t="s">
        <v>3</v>
      </c>
      <c r="U225" s="5" t="s">
        <v>1</v>
      </c>
      <c r="V225" s="385" t="str">
        <f>IF(確認申請書!V296="","",確認申請書!V296)</f>
        <v/>
      </c>
      <c r="W225" s="385"/>
      <c r="X225" s="385"/>
      <c r="Y225" s="385"/>
      <c r="Z225" s="2" t="s">
        <v>20</v>
      </c>
      <c r="AA225" s="2" t="s">
        <v>3</v>
      </c>
      <c r="AJ225" s="90"/>
    </row>
    <row r="226" spans="1:36" ht="27.75" customHeight="1">
      <c r="B226" s="89"/>
      <c r="E226" s="2" t="s">
        <v>113</v>
      </c>
      <c r="N226" s="5" t="s">
        <v>98</v>
      </c>
      <c r="O226" s="386" t="str">
        <f>IF(OR(確認申請書!O297="",確認申請書!O297=0),"",確認申請書!O297)</f>
        <v/>
      </c>
      <c r="P226" s="386"/>
      <c r="Q226" s="386"/>
      <c r="R226" s="386"/>
      <c r="S226" s="2" t="s">
        <v>35</v>
      </c>
      <c r="T226" s="2" t="s">
        <v>3</v>
      </c>
      <c r="U226" s="5" t="s">
        <v>1</v>
      </c>
      <c r="V226" s="386" t="str">
        <f>IF(確認申請書!V297="","",確認申請書!V297)</f>
        <v/>
      </c>
      <c r="W226" s="386"/>
      <c r="X226" s="386"/>
      <c r="Y226" s="386"/>
      <c r="Z226" s="2" t="s">
        <v>35</v>
      </c>
      <c r="AA226" s="2" t="s">
        <v>3</v>
      </c>
      <c r="AJ226" s="90"/>
    </row>
    <row r="227" spans="1:36" ht="27.75" customHeight="1">
      <c r="B227" s="89"/>
      <c r="N227" s="5" t="s">
        <v>99</v>
      </c>
      <c r="O227" s="386" t="str">
        <f>IF(OR(確認申請書!O298="",確認申請書!O298=0),"",確認申請書!O298)</f>
        <v/>
      </c>
      <c r="P227" s="386"/>
      <c r="Q227" s="386"/>
      <c r="R227" s="386"/>
      <c r="S227" s="2" t="s">
        <v>35</v>
      </c>
      <c r="T227" s="2" t="s">
        <v>3</v>
      </c>
      <c r="U227" s="5" t="s">
        <v>1</v>
      </c>
      <c r="V227" s="386" t="str">
        <f>IF(確認申請書!V298="","",確認申請書!V298)</f>
        <v/>
      </c>
      <c r="W227" s="386"/>
      <c r="X227" s="386"/>
      <c r="Y227" s="386"/>
      <c r="Z227" s="2" t="s">
        <v>35</v>
      </c>
      <c r="AA227" s="2" t="s">
        <v>3</v>
      </c>
      <c r="AJ227" s="90"/>
    </row>
    <row r="228" spans="1:36" ht="27.75" customHeight="1">
      <c r="B228" s="89"/>
      <c r="E228" s="2" t="s">
        <v>114</v>
      </c>
      <c r="J228" s="5" t="s">
        <v>590</v>
      </c>
      <c r="K228" s="375" t="str">
        <f>IF(確認申請書!K299="","",確認申請書!K299)</f>
        <v/>
      </c>
      <c r="L228" s="375"/>
      <c r="M228" s="375"/>
      <c r="N228" s="375"/>
      <c r="O228" s="375"/>
      <c r="P228" s="375"/>
      <c r="Q228" s="375"/>
      <c r="R228" s="301" t="s">
        <v>589</v>
      </c>
      <c r="S228" s="301"/>
      <c r="T228" s="301"/>
      <c r="U228" s="301"/>
      <c r="V228" s="375" t="str">
        <f>IF(確認申請書!V299="","",確認申請書!V299)</f>
        <v/>
      </c>
      <c r="W228" s="375"/>
      <c r="X228" s="375"/>
      <c r="Y228" s="375"/>
      <c r="Z228" s="375"/>
      <c r="AA228" s="375"/>
      <c r="AB228" s="375"/>
      <c r="AC228" s="375"/>
      <c r="AD228" s="375"/>
      <c r="AE228" s="375"/>
      <c r="AF228" s="375"/>
      <c r="AG228" s="355" t="s">
        <v>591</v>
      </c>
      <c r="AH228" s="355"/>
      <c r="AJ228" s="90"/>
    </row>
    <row r="229" spans="1:36" ht="27.75" customHeight="1">
      <c r="B229" s="89"/>
      <c r="E229" s="2" t="s">
        <v>115</v>
      </c>
      <c r="AC229" s="51" t="str">
        <f>確認申請書!AC300</f>
        <v>□</v>
      </c>
      <c r="AD229" s="2" t="s">
        <v>58</v>
      </c>
      <c r="AF229" s="51" t="str">
        <f>確認申請書!AF300</f>
        <v>□</v>
      </c>
      <c r="AG229" s="2" t="s">
        <v>59</v>
      </c>
      <c r="AJ229" s="90"/>
    </row>
    <row r="230" spans="1:36" ht="27.75" customHeight="1">
      <c r="B230" s="89"/>
      <c r="E230" s="2" t="s">
        <v>116</v>
      </c>
      <c r="AJ230" s="90"/>
    </row>
    <row r="231" spans="1:36" ht="27.75" customHeight="1">
      <c r="B231" s="89"/>
      <c r="G231" s="51" t="str">
        <f>確認申請書!G302</f>
        <v>□</v>
      </c>
      <c r="H231" s="2" t="s">
        <v>77</v>
      </c>
      <c r="P231" s="51" t="str">
        <f>確認申請書!P302</f>
        <v>□</v>
      </c>
      <c r="Q231" s="2" t="s">
        <v>78</v>
      </c>
      <c r="Y231" s="51" t="str">
        <f>確認申請書!Y302</f>
        <v>□</v>
      </c>
      <c r="Z231" s="2" t="s">
        <v>79</v>
      </c>
      <c r="AJ231" s="90"/>
    </row>
    <row r="232" spans="1:36" ht="15" customHeight="1">
      <c r="B232" s="89"/>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c r="AA232" s="18"/>
      <c r="AB232" s="18"/>
      <c r="AC232" s="18"/>
      <c r="AD232" s="18"/>
      <c r="AE232" s="18"/>
      <c r="AF232" s="18"/>
      <c r="AG232" s="18"/>
      <c r="AH232" s="18"/>
      <c r="AJ232" s="90"/>
    </row>
    <row r="233" spans="1:36" ht="15" customHeight="1">
      <c r="B233" s="89"/>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c r="AB233" s="16"/>
      <c r="AC233" s="16"/>
      <c r="AD233" s="16"/>
      <c r="AE233" s="16"/>
      <c r="AF233" s="16"/>
      <c r="AG233" s="16"/>
      <c r="AH233" s="16"/>
      <c r="AJ233" s="90"/>
    </row>
    <row r="234" spans="1:36" ht="27.75" customHeight="1">
      <c r="B234" s="89"/>
      <c r="C234" s="2" t="s">
        <v>80</v>
      </c>
      <c r="AJ234" s="90"/>
    </row>
    <row r="235" spans="1:36" s="76" customFormat="1" ht="27.75" customHeight="1">
      <c r="A235" s="75"/>
      <c r="B235" s="94"/>
      <c r="D235" s="123" t="str">
        <f>確認申請書!D306</f>
        <v>□</v>
      </c>
      <c r="E235" s="305" t="s">
        <v>193</v>
      </c>
      <c r="F235" s="305"/>
      <c r="G235" s="305"/>
      <c r="H235" s="305"/>
      <c r="I235" s="305"/>
      <c r="J235" s="305"/>
      <c r="K235" s="305"/>
      <c r="L235" s="312" t="str">
        <f>IF(確認申請書!L306="","",確認申請書!L306)</f>
        <v/>
      </c>
      <c r="M235" s="312"/>
      <c r="N235" s="312"/>
      <c r="O235" s="312"/>
      <c r="P235" s="312"/>
      <c r="Q235" s="312"/>
      <c r="R235" s="312"/>
      <c r="S235" s="312"/>
      <c r="T235" s="312"/>
      <c r="U235" s="312"/>
      <c r="V235" s="312"/>
      <c r="W235" s="312"/>
      <c r="X235" s="312"/>
      <c r="Y235" s="312"/>
      <c r="Z235" s="312"/>
      <c r="AA235" s="312"/>
      <c r="AB235" s="312"/>
      <c r="AC235" s="312"/>
      <c r="AD235" s="312"/>
      <c r="AE235" s="312"/>
      <c r="AF235" s="312"/>
      <c r="AG235" s="312"/>
      <c r="AH235" s="312"/>
      <c r="AJ235" s="98"/>
    </row>
    <row r="236" spans="1:36" s="78" customFormat="1" ht="27.75" customHeight="1">
      <c r="A236" s="77"/>
      <c r="B236" s="95"/>
      <c r="D236" s="124" t="str">
        <f>IF(確認申請書!D307="","",確認申請書!D307)</f>
        <v>□</v>
      </c>
      <c r="E236" s="305" t="str">
        <f>IF(確認申請書!E307="","",確認申請書!E307)</f>
        <v>開発行為の許可、検査済</v>
      </c>
      <c r="F236" s="305"/>
      <c r="G236" s="305"/>
      <c r="H236" s="305"/>
      <c r="I236" s="305"/>
      <c r="J236" s="305"/>
      <c r="K236" s="305"/>
      <c r="L236" s="312" t="str">
        <f>IF(確認申請書!L307="","",確認申請書!L307)</f>
        <v/>
      </c>
      <c r="M236" s="312"/>
      <c r="N236" s="312"/>
      <c r="O236" s="312"/>
      <c r="P236" s="312"/>
      <c r="Q236" s="312"/>
      <c r="R236" s="312"/>
      <c r="S236" s="312"/>
      <c r="T236" s="312"/>
      <c r="U236" s="312"/>
      <c r="V236" s="312"/>
      <c r="W236" s="312"/>
      <c r="X236" s="312"/>
      <c r="Y236" s="312"/>
      <c r="Z236" s="312"/>
      <c r="AA236" s="312"/>
      <c r="AB236" s="312"/>
      <c r="AC236" s="312"/>
      <c r="AD236" s="312"/>
      <c r="AE236" s="312"/>
      <c r="AF236" s="312"/>
      <c r="AG236" s="312"/>
      <c r="AH236" s="312"/>
      <c r="AJ236" s="99"/>
    </row>
    <row r="237" spans="1:36" ht="27.75" customHeight="1">
      <c r="B237" s="89"/>
      <c r="D237" s="312" t="str">
        <f>IF(確認申請書!D308="","",確認申請書!D308)</f>
        <v/>
      </c>
      <c r="E237" s="312"/>
      <c r="F237" s="312"/>
      <c r="G237" s="312"/>
      <c r="H237" s="312"/>
      <c r="I237" s="312"/>
      <c r="J237" s="312"/>
      <c r="K237" s="312"/>
      <c r="L237" s="312"/>
      <c r="M237" s="312"/>
      <c r="N237" s="312"/>
      <c r="O237" s="312"/>
      <c r="P237" s="312"/>
      <c r="Q237" s="312"/>
      <c r="R237" s="312"/>
      <c r="S237" s="312"/>
      <c r="T237" s="312"/>
      <c r="U237" s="312"/>
      <c r="V237" s="312"/>
      <c r="W237" s="312"/>
      <c r="X237" s="312"/>
      <c r="Y237" s="312"/>
      <c r="Z237" s="312"/>
      <c r="AA237" s="312"/>
      <c r="AB237" s="312"/>
      <c r="AC237" s="312"/>
      <c r="AD237" s="312"/>
      <c r="AE237" s="312"/>
      <c r="AF237" s="312"/>
      <c r="AG237" s="312"/>
      <c r="AH237" s="312"/>
      <c r="AJ237" s="90"/>
    </row>
    <row r="238" spans="1:36" ht="15" customHeight="1">
      <c r="B238" s="89"/>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c r="AA238" s="18"/>
      <c r="AB238" s="18"/>
      <c r="AC238" s="18"/>
      <c r="AD238" s="18"/>
      <c r="AE238" s="18"/>
      <c r="AF238" s="18"/>
      <c r="AG238" s="18"/>
      <c r="AH238" s="18"/>
      <c r="AJ238" s="90"/>
    </row>
    <row r="239" spans="1:36" ht="15" customHeight="1">
      <c r="B239" s="89"/>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c r="AB239" s="16"/>
      <c r="AC239" s="16"/>
      <c r="AD239" s="16"/>
      <c r="AE239" s="16"/>
      <c r="AF239" s="16"/>
      <c r="AG239" s="16"/>
      <c r="AH239" s="16"/>
      <c r="AJ239" s="90"/>
    </row>
    <row r="240" spans="1:36" ht="27.75" customHeight="1">
      <c r="B240" s="89"/>
      <c r="C240" s="2" t="s">
        <v>81</v>
      </c>
      <c r="O240" s="5" t="s">
        <v>526</v>
      </c>
      <c r="P240" s="384">
        <f>確認申請書!P311</f>
        <v>0</v>
      </c>
      <c r="Q240" s="384"/>
      <c r="R240" s="2" t="s">
        <v>103</v>
      </c>
      <c r="S240" s="384">
        <f>確認申請書!S311</f>
        <v>0</v>
      </c>
      <c r="T240" s="384"/>
      <c r="U240" s="2" t="s">
        <v>104</v>
      </c>
      <c r="V240" s="384">
        <f>確認申請書!V311</f>
        <v>0</v>
      </c>
      <c r="W240" s="384"/>
      <c r="X240" s="2" t="s">
        <v>105</v>
      </c>
      <c r="AJ240" s="90"/>
    </row>
    <row r="241" spans="2:36" ht="15" customHeight="1">
      <c r="B241" s="89"/>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c r="AA241" s="18"/>
      <c r="AB241" s="18"/>
      <c r="AC241" s="18"/>
      <c r="AD241" s="18"/>
      <c r="AE241" s="18"/>
      <c r="AF241" s="18"/>
      <c r="AG241" s="18"/>
      <c r="AH241" s="18"/>
      <c r="AJ241" s="90"/>
    </row>
    <row r="242" spans="2:36" ht="15" customHeight="1">
      <c r="B242" s="89"/>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c r="AB242" s="16"/>
      <c r="AC242" s="16"/>
      <c r="AD242" s="16"/>
      <c r="AE242" s="16"/>
      <c r="AF242" s="16"/>
      <c r="AG242" s="16"/>
      <c r="AH242" s="16"/>
      <c r="AJ242" s="90"/>
    </row>
    <row r="243" spans="2:36" ht="27.75" customHeight="1">
      <c r="B243" s="89"/>
      <c r="C243" s="2" t="s">
        <v>82</v>
      </c>
      <c r="O243" s="5" t="s">
        <v>526</v>
      </c>
      <c r="P243" s="384">
        <f>確認申請書!P314</f>
        <v>0</v>
      </c>
      <c r="Q243" s="384"/>
      <c r="R243" s="2" t="s">
        <v>103</v>
      </c>
      <c r="S243" s="384">
        <f>確認申請書!S314</f>
        <v>0</v>
      </c>
      <c r="T243" s="384"/>
      <c r="U243" s="2" t="s">
        <v>104</v>
      </c>
      <c r="V243" s="384">
        <f>確認申請書!V314</f>
        <v>0</v>
      </c>
      <c r="W243" s="384"/>
      <c r="X243" s="2" t="s">
        <v>105</v>
      </c>
      <c r="AJ243" s="90"/>
    </row>
    <row r="244" spans="2:36" ht="15" customHeight="1">
      <c r="B244" s="89"/>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c r="AA244" s="18"/>
      <c r="AB244" s="18"/>
      <c r="AC244" s="18"/>
      <c r="AD244" s="18"/>
      <c r="AE244" s="18"/>
      <c r="AF244" s="18"/>
      <c r="AG244" s="18"/>
      <c r="AH244" s="18"/>
      <c r="AJ244" s="90"/>
    </row>
    <row r="245" spans="2:36" ht="15" customHeight="1">
      <c r="B245" s="89"/>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c r="AB245" s="16"/>
      <c r="AC245" s="16"/>
      <c r="AD245" s="16"/>
      <c r="AE245" s="16"/>
      <c r="AF245" s="16"/>
      <c r="AG245" s="16"/>
      <c r="AH245" s="16"/>
      <c r="AJ245" s="90"/>
    </row>
    <row r="246" spans="2:36" ht="27.75" customHeight="1">
      <c r="B246" s="89"/>
      <c r="C246" s="2" t="s">
        <v>282</v>
      </c>
      <c r="V246" s="302" t="s">
        <v>138</v>
      </c>
      <c r="W246" s="302"/>
      <c r="X246" s="302"/>
      <c r="Y246" s="302"/>
      <c r="Z246" s="302"/>
      <c r="AA246" s="302"/>
      <c r="AB246" s="302"/>
      <c r="AC246" s="302"/>
      <c r="AD246" s="302"/>
      <c r="AE246" s="302"/>
      <c r="AF246" s="302"/>
      <c r="AG246" s="302"/>
      <c r="AJ246" s="90"/>
    </row>
    <row r="247" spans="2:36" ht="27.75" customHeight="1">
      <c r="B247" s="89"/>
      <c r="E247" s="5" t="s">
        <v>100</v>
      </c>
      <c r="F247" s="375">
        <f>確認申請書!F318</f>
        <v>0</v>
      </c>
      <c r="G247" s="375"/>
      <c r="H247" s="2" t="s">
        <v>139</v>
      </c>
      <c r="K247" s="5" t="s">
        <v>526</v>
      </c>
      <c r="L247" s="375">
        <f>確認申請書!L318</f>
        <v>0</v>
      </c>
      <c r="M247" s="375"/>
      <c r="N247" s="2" t="s">
        <v>101</v>
      </c>
      <c r="O247" s="375">
        <f>確認申請書!O318</f>
        <v>0</v>
      </c>
      <c r="P247" s="375"/>
      <c r="Q247" s="2" t="s">
        <v>102</v>
      </c>
      <c r="R247" s="375">
        <f>確認申請書!R318</f>
        <v>0</v>
      </c>
      <c r="S247" s="375"/>
      <c r="T247" s="2" t="s">
        <v>140</v>
      </c>
      <c r="U247" s="5" t="s">
        <v>141</v>
      </c>
      <c r="V247" s="303">
        <f>確認申請書!V318</f>
        <v>0</v>
      </c>
      <c r="W247" s="303"/>
      <c r="X247" s="303"/>
      <c r="Y247" s="303"/>
      <c r="Z247" s="303"/>
      <c r="AA247" s="303"/>
      <c r="AB247" s="303"/>
      <c r="AC247" s="303"/>
      <c r="AD247" s="303"/>
      <c r="AE247" s="303"/>
      <c r="AF247" s="303"/>
      <c r="AG247" s="303"/>
      <c r="AH247" s="2" t="s">
        <v>142</v>
      </c>
      <c r="AJ247" s="90"/>
    </row>
    <row r="248" spans="2:36" ht="27.75" customHeight="1">
      <c r="B248" s="89"/>
      <c r="E248" s="5" t="s">
        <v>100</v>
      </c>
      <c r="F248" s="380">
        <f>確認申請書!F319</f>
        <v>0</v>
      </c>
      <c r="G248" s="380"/>
      <c r="H248" s="2" t="s">
        <v>139</v>
      </c>
      <c r="K248" s="5" t="s">
        <v>526</v>
      </c>
      <c r="L248" s="380">
        <f>確認申請書!L319</f>
        <v>0</v>
      </c>
      <c r="M248" s="380"/>
      <c r="N248" s="2" t="s">
        <v>101</v>
      </c>
      <c r="O248" s="380">
        <f>確認申請書!O319</f>
        <v>0</v>
      </c>
      <c r="P248" s="380"/>
      <c r="Q248" s="2" t="s">
        <v>102</v>
      </c>
      <c r="R248" s="380">
        <f>確認申請書!R319</f>
        <v>0</v>
      </c>
      <c r="S248" s="380"/>
      <c r="T248" s="2" t="s">
        <v>140</v>
      </c>
      <c r="U248" s="5" t="s">
        <v>141</v>
      </c>
      <c r="V248" s="303">
        <f>確認申請書!V319</f>
        <v>0</v>
      </c>
      <c r="W248" s="303"/>
      <c r="X248" s="303"/>
      <c r="Y248" s="303"/>
      <c r="Z248" s="303"/>
      <c r="AA248" s="303"/>
      <c r="AB248" s="303"/>
      <c r="AC248" s="303"/>
      <c r="AD248" s="303"/>
      <c r="AE248" s="303"/>
      <c r="AF248" s="303"/>
      <c r="AG248" s="303"/>
      <c r="AH248" s="2" t="s">
        <v>142</v>
      </c>
      <c r="AJ248" s="90"/>
    </row>
    <row r="249" spans="2:36" ht="27.75" customHeight="1">
      <c r="B249" s="89"/>
      <c r="E249" s="5" t="s">
        <v>100</v>
      </c>
      <c r="F249" s="380">
        <f>確認申請書!F320</f>
        <v>0</v>
      </c>
      <c r="G249" s="380"/>
      <c r="H249" s="2" t="s">
        <v>139</v>
      </c>
      <c r="K249" s="5" t="s">
        <v>526</v>
      </c>
      <c r="L249" s="380">
        <f>確認申請書!L320</f>
        <v>0</v>
      </c>
      <c r="M249" s="380"/>
      <c r="N249" s="2" t="s">
        <v>101</v>
      </c>
      <c r="O249" s="380">
        <f>確認申請書!O320</f>
        <v>0</v>
      </c>
      <c r="P249" s="380"/>
      <c r="Q249" s="2" t="s">
        <v>102</v>
      </c>
      <c r="R249" s="380">
        <f>確認申請書!R320</f>
        <v>0</v>
      </c>
      <c r="S249" s="380"/>
      <c r="T249" s="2" t="s">
        <v>140</v>
      </c>
      <c r="U249" s="5" t="s">
        <v>141</v>
      </c>
      <c r="V249" s="303">
        <f>確認申請書!V320</f>
        <v>0</v>
      </c>
      <c r="W249" s="303"/>
      <c r="X249" s="303"/>
      <c r="Y249" s="303"/>
      <c r="Z249" s="303"/>
      <c r="AA249" s="303"/>
      <c r="AB249" s="303"/>
      <c r="AC249" s="303"/>
      <c r="AD249" s="303"/>
      <c r="AE249" s="303"/>
      <c r="AF249" s="303"/>
      <c r="AG249" s="303"/>
      <c r="AH249" s="2" t="s">
        <v>142</v>
      </c>
      <c r="AJ249" s="90"/>
    </row>
    <row r="250" spans="2:36" ht="15" customHeight="1">
      <c r="B250" s="89"/>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c r="AA250" s="18"/>
      <c r="AB250" s="18"/>
      <c r="AC250" s="18"/>
      <c r="AD250" s="18"/>
      <c r="AE250" s="18"/>
      <c r="AF250" s="18"/>
      <c r="AG250" s="18"/>
      <c r="AH250" s="18"/>
      <c r="AJ250" s="90"/>
    </row>
    <row r="251" spans="2:36" ht="15" customHeight="1">
      <c r="B251" s="89"/>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c r="AB251" s="16"/>
      <c r="AC251" s="16"/>
      <c r="AD251" s="16"/>
      <c r="AE251" s="16"/>
      <c r="AF251" s="16"/>
      <c r="AG251" s="16"/>
      <c r="AH251" s="16"/>
      <c r="AJ251" s="90"/>
    </row>
    <row r="252" spans="2:36" ht="27.75" customHeight="1">
      <c r="B252" s="89"/>
      <c r="C252" s="2" t="s">
        <v>638</v>
      </c>
      <c r="AJ252" s="90"/>
    </row>
    <row r="253" spans="2:36" ht="27.75" customHeight="1">
      <c r="B253" s="89"/>
      <c r="D253" s="124" t="s">
        <v>343</v>
      </c>
      <c r="E253" s="2" t="s">
        <v>639</v>
      </c>
      <c r="G253" s="124" t="s">
        <v>608</v>
      </c>
      <c r="H253" s="2" t="s">
        <v>640</v>
      </c>
      <c r="AJ253" s="90"/>
    </row>
    <row r="254" spans="2:36" ht="15" customHeight="1">
      <c r="B254" s="89"/>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c r="AA254" s="18"/>
      <c r="AB254" s="18"/>
      <c r="AC254" s="18"/>
      <c r="AD254" s="18"/>
      <c r="AE254" s="18"/>
      <c r="AF254" s="18"/>
      <c r="AG254" s="18"/>
      <c r="AH254" s="18"/>
      <c r="AJ254" s="90"/>
    </row>
    <row r="255" spans="2:36" ht="15" customHeight="1">
      <c r="B255" s="89"/>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c r="AB255" s="16"/>
      <c r="AC255" s="16"/>
      <c r="AD255" s="16"/>
      <c r="AE255" s="16"/>
      <c r="AF255" s="16"/>
      <c r="AG255" s="16"/>
      <c r="AH255" s="16"/>
      <c r="AJ255" s="90"/>
    </row>
    <row r="256" spans="2:36" ht="27.75" customHeight="1">
      <c r="B256" s="89"/>
      <c r="C256" s="2" t="s">
        <v>636</v>
      </c>
      <c r="AJ256" s="90"/>
    </row>
    <row r="257" spans="2:36" ht="27.75" customHeight="1">
      <c r="B257" s="89"/>
      <c r="D257" s="124" t="s">
        <v>607</v>
      </c>
      <c r="E257" s="2" t="s">
        <v>597</v>
      </c>
      <c r="G257" s="124" t="s">
        <v>608</v>
      </c>
      <c r="H257" s="2" t="s">
        <v>598</v>
      </c>
      <c r="AJ257" s="90"/>
    </row>
    <row r="258" spans="2:36" ht="15" customHeight="1">
      <c r="B258" s="89"/>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c r="AA258" s="18"/>
      <c r="AB258" s="18"/>
      <c r="AC258" s="18"/>
      <c r="AD258" s="18"/>
      <c r="AE258" s="18"/>
      <c r="AF258" s="18"/>
      <c r="AG258" s="18"/>
      <c r="AH258" s="18"/>
      <c r="AJ258" s="90"/>
    </row>
    <row r="259" spans="2:36" ht="15" customHeight="1">
      <c r="B259" s="89"/>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c r="AB259" s="16"/>
      <c r="AC259" s="16"/>
      <c r="AD259" s="16"/>
      <c r="AE259" s="16"/>
      <c r="AF259" s="16"/>
      <c r="AG259" s="16"/>
      <c r="AH259" s="16"/>
      <c r="AJ259" s="90"/>
    </row>
    <row r="260" spans="2:36" ht="27.75" customHeight="1">
      <c r="B260" s="89"/>
      <c r="C260" s="2" t="s">
        <v>1132</v>
      </c>
      <c r="AJ260" s="90"/>
    </row>
    <row r="261" spans="2:36" ht="27.75" customHeight="1">
      <c r="B261" s="89"/>
      <c r="D261" s="312">
        <f>確認申請書!D324</f>
        <v>0</v>
      </c>
      <c r="E261" s="312"/>
      <c r="F261" s="312"/>
      <c r="G261" s="312"/>
      <c r="H261" s="312"/>
      <c r="I261" s="312"/>
      <c r="J261" s="312"/>
      <c r="K261" s="312"/>
      <c r="L261" s="312"/>
      <c r="M261" s="312"/>
      <c r="N261" s="312"/>
      <c r="O261" s="312"/>
      <c r="P261" s="312"/>
      <c r="Q261" s="312"/>
      <c r="R261" s="312"/>
      <c r="S261" s="312"/>
      <c r="T261" s="312"/>
      <c r="U261" s="312"/>
      <c r="V261" s="312"/>
      <c r="W261" s="312"/>
      <c r="X261" s="312"/>
      <c r="Y261" s="312"/>
      <c r="Z261" s="312"/>
      <c r="AA261" s="312"/>
      <c r="AB261" s="312"/>
      <c r="AC261" s="312"/>
      <c r="AD261" s="312"/>
      <c r="AE261" s="312"/>
      <c r="AF261" s="312"/>
      <c r="AG261" s="312"/>
      <c r="AH261" s="312"/>
      <c r="AJ261" s="90"/>
    </row>
    <row r="262" spans="2:36" ht="15" customHeight="1">
      <c r="B262" s="89"/>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J262" s="90"/>
    </row>
    <row r="263" spans="2:36" ht="15" customHeight="1">
      <c r="B263" s="89"/>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J263" s="90"/>
    </row>
    <row r="264" spans="2:36" ht="27.75" customHeight="1">
      <c r="B264" s="89"/>
      <c r="C264" s="2" t="s">
        <v>1133</v>
      </c>
      <c r="AJ264" s="90"/>
    </row>
    <row r="265" spans="2:36" ht="27.75" customHeight="1">
      <c r="B265" s="89"/>
      <c r="D265" s="312">
        <f>確認申請書!D328</f>
        <v>0</v>
      </c>
      <c r="E265" s="312"/>
      <c r="F265" s="312"/>
      <c r="G265" s="312"/>
      <c r="H265" s="312"/>
      <c r="I265" s="312"/>
      <c r="J265" s="312"/>
      <c r="K265" s="312"/>
      <c r="L265" s="312"/>
      <c r="M265" s="312"/>
      <c r="N265" s="312"/>
      <c r="O265" s="312"/>
      <c r="P265" s="312"/>
      <c r="Q265" s="312"/>
      <c r="R265" s="312"/>
      <c r="S265" s="312"/>
      <c r="T265" s="312"/>
      <c r="U265" s="312"/>
      <c r="V265" s="312"/>
      <c r="W265" s="312"/>
      <c r="X265" s="312"/>
      <c r="Y265" s="312"/>
      <c r="Z265" s="312"/>
      <c r="AA265" s="312"/>
      <c r="AB265" s="312"/>
      <c r="AC265" s="312"/>
      <c r="AD265" s="312"/>
      <c r="AE265" s="312"/>
      <c r="AF265" s="312"/>
      <c r="AG265" s="312"/>
      <c r="AH265" s="312"/>
      <c r="AJ265" s="90"/>
    </row>
    <row r="266" spans="2:36" ht="15" customHeight="1">
      <c r="B266" s="89"/>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c r="AA266" s="18"/>
      <c r="AB266" s="18"/>
      <c r="AC266" s="18"/>
      <c r="AD266" s="18"/>
      <c r="AE266" s="18"/>
      <c r="AF266" s="18"/>
      <c r="AG266" s="18"/>
      <c r="AH266" s="18"/>
      <c r="AJ266" s="90"/>
    </row>
    <row r="267" spans="2:36" ht="15" customHeight="1">
      <c r="B267" s="89"/>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c r="AB267" s="16"/>
      <c r="AC267" s="16"/>
      <c r="AD267" s="16"/>
      <c r="AE267" s="16"/>
      <c r="AF267" s="16"/>
      <c r="AG267" s="16"/>
      <c r="AH267" s="16"/>
      <c r="AJ267" s="90"/>
    </row>
    <row r="268" spans="2:36" ht="27.75" customHeight="1">
      <c r="B268" s="89"/>
      <c r="AJ268" s="90"/>
    </row>
    <row r="269" spans="2:36" ht="27.75" customHeight="1">
      <c r="B269" s="89"/>
      <c r="AJ269" s="90"/>
    </row>
    <row r="270" spans="2:36" ht="27.75" customHeight="1">
      <c r="B270" s="89"/>
      <c r="AJ270" s="90"/>
    </row>
    <row r="271" spans="2:36" ht="27.75" customHeight="1">
      <c r="B271" s="89"/>
      <c r="AJ271" s="90"/>
    </row>
    <row r="272" spans="2:36" ht="27.75" customHeight="1">
      <c r="B272" s="89"/>
      <c r="AJ272" s="90"/>
    </row>
    <row r="273" spans="2:36" ht="27.75" customHeight="1">
      <c r="B273" s="89"/>
      <c r="AJ273" s="90"/>
    </row>
    <row r="274" spans="2:36" ht="27.75" customHeight="1">
      <c r="B274" s="89"/>
      <c r="AJ274" s="90"/>
    </row>
    <row r="275" spans="2:36" ht="27.75" customHeight="1">
      <c r="B275" s="89"/>
      <c r="AJ275" s="90"/>
    </row>
    <row r="276" spans="2:36" ht="27.75" customHeight="1">
      <c r="B276" s="89"/>
      <c r="AJ276" s="90"/>
    </row>
    <row r="277" spans="2:36" ht="27.75" customHeight="1">
      <c r="B277" s="89"/>
      <c r="AJ277" s="90"/>
    </row>
    <row r="278" spans="2:36" ht="27.75" customHeight="1">
      <c r="B278" s="89"/>
      <c r="AJ278" s="90"/>
    </row>
    <row r="279" spans="2:36" ht="27.75" customHeight="1">
      <c r="B279" s="89"/>
      <c r="AJ279" s="90"/>
    </row>
    <row r="280" spans="2:36" ht="27.75" customHeight="1">
      <c r="B280" s="89"/>
      <c r="AJ280" s="90"/>
    </row>
    <row r="281" spans="2:36" ht="27.75" customHeight="1">
      <c r="B281" s="89"/>
      <c r="AJ281" s="90"/>
    </row>
    <row r="282" spans="2:36" ht="27.75" customHeight="1">
      <c r="B282" s="89"/>
      <c r="AJ282" s="90"/>
    </row>
    <row r="283" spans="2:36" ht="7.5" customHeight="1">
      <c r="B283" s="89"/>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c r="AA283" s="90"/>
      <c r="AB283" s="90"/>
      <c r="AC283" s="90"/>
      <c r="AD283" s="90"/>
      <c r="AE283" s="90"/>
      <c r="AF283" s="90"/>
      <c r="AG283" s="90"/>
      <c r="AH283" s="90"/>
      <c r="AI283" s="90"/>
      <c r="AJ283" s="90"/>
    </row>
    <row r="292" spans="3:22" ht="30" customHeight="1">
      <c r="D292" s="37"/>
      <c r="E292" s="37"/>
      <c r="F292" s="37"/>
      <c r="G292" s="37"/>
      <c r="H292" s="37"/>
      <c r="I292" s="37"/>
      <c r="J292" s="37"/>
      <c r="K292" s="37"/>
      <c r="L292" s="37"/>
      <c r="M292" s="37"/>
      <c r="N292" s="37"/>
      <c r="O292" s="37"/>
      <c r="P292" s="37"/>
      <c r="Q292" s="37"/>
      <c r="R292" s="37"/>
      <c r="S292" s="37"/>
      <c r="T292" s="37"/>
      <c r="U292" s="37"/>
      <c r="V292" s="37"/>
    </row>
    <row r="293" spans="3:22" ht="30" customHeight="1">
      <c r="C293" s="38" t="s">
        <v>384</v>
      </c>
      <c r="G293" s="37"/>
      <c r="H293" s="37"/>
      <c r="I293" s="37"/>
      <c r="J293" s="37"/>
      <c r="K293" s="37"/>
      <c r="L293" s="37"/>
      <c r="M293" s="37"/>
      <c r="N293" s="37"/>
      <c r="O293" s="37"/>
      <c r="P293" s="37"/>
      <c r="Q293" s="37"/>
      <c r="R293" s="37"/>
      <c r="S293" s="37"/>
      <c r="T293" s="37"/>
      <c r="U293" s="37"/>
      <c r="V293" s="37"/>
    </row>
    <row r="295" spans="3:22" ht="30" customHeight="1">
      <c r="C295" s="37"/>
      <c r="D295" s="37"/>
      <c r="E295" s="37"/>
      <c r="F295" s="37"/>
      <c r="G295" s="37"/>
      <c r="H295" s="37"/>
      <c r="I295" s="37"/>
      <c r="J295" s="37"/>
      <c r="K295" s="37"/>
      <c r="L295" s="37"/>
      <c r="M295" s="37"/>
      <c r="N295" s="37"/>
      <c r="O295" s="37"/>
      <c r="P295" s="37"/>
      <c r="Q295" s="37"/>
      <c r="R295" s="37"/>
      <c r="S295" s="37"/>
      <c r="T295" s="37"/>
      <c r="U295" s="37"/>
      <c r="V295" s="37"/>
    </row>
    <row r="296" spans="3:22" ht="30" customHeight="1">
      <c r="G296" s="37"/>
      <c r="H296" s="37"/>
      <c r="I296" s="37"/>
      <c r="J296" s="37"/>
      <c r="K296" s="37"/>
      <c r="L296" s="37"/>
      <c r="M296" s="37"/>
      <c r="N296" s="37"/>
      <c r="O296" s="37"/>
      <c r="P296" s="37"/>
      <c r="Q296" s="37"/>
      <c r="R296" s="37"/>
      <c r="S296" s="37"/>
      <c r="T296" s="37"/>
      <c r="U296" s="37"/>
      <c r="V296" s="37"/>
    </row>
  </sheetData>
  <sheetProtection algorithmName="SHA-512" hashValue="SMZzbeUBlgLYfXhm8c6yreOOyX1GGFTXV+u4Uu3C/GTLrr44obd3Yjpb+R1LxC+Ip/Egv0NnDSeFk1aq2kIKFA==" saltValue="vtREG3Zhgf+uEtAnxOSQRg==" spinCount="100000" sheet="1" selectLockedCells="1"/>
  <mergeCells count="265">
    <mergeCell ref="V248:AG248"/>
    <mergeCell ref="V187:Y187"/>
    <mergeCell ref="V186:Z186"/>
    <mergeCell ref="AC186:AG186"/>
    <mergeCell ref="O200:R200"/>
    <mergeCell ref="V200:Y200"/>
    <mergeCell ref="AC200:AF200"/>
    <mergeCell ref="O198:R198"/>
    <mergeCell ref="O196:R196"/>
    <mergeCell ref="O187:R187"/>
    <mergeCell ref="O193:S193"/>
    <mergeCell ref="AC193:AG193"/>
    <mergeCell ref="O186:S186"/>
    <mergeCell ref="W190:Z190"/>
    <mergeCell ref="AC198:AF198"/>
    <mergeCell ref="V196:Y196"/>
    <mergeCell ref="R248:S248"/>
    <mergeCell ref="V193:Z193"/>
    <mergeCell ref="O204:R204"/>
    <mergeCell ref="V209:Y209"/>
    <mergeCell ref="AC209:AF209"/>
    <mergeCell ref="O203:R203"/>
    <mergeCell ref="AC206:AF206"/>
    <mergeCell ref="AC203:AF203"/>
    <mergeCell ref="D265:AH265"/>
    <mergeCell ref="O207:R207"/>
    <mergeCell ref="V207:Y207"/>
    <mergeCell ref="AC202:AF202"/>
    <mergeCell ref="AC204:AF204"/>
    <mergeCell ref="O206:R206"/>
    <mergeCell ref="P240:Q240"/>
    <mergeCell ref="E235:K235"/>
    <mergeCell ref="S240:T240"/>
    <mergeCell ref="O210:R210"/>
    <mergeCell ref="S243:T243"/>
    <mergeCell ref="V240:W240"/>
    <mergeCell ref="V204:Y204"/>
    <mergeCell ref="AC208:AF208"/>
    <mergeCell ref="AC210:AF210"/>
    <mergeCell ref="AC212:AF212"/>
    <mergeCell ref="V210:Y210"/>
    <mergeCell ref="AC207:AF207"/>
    <mergeCell ref="O208:R208"/>
    <mergeCell ref="V208:Y208"/>
    <mergeCell ref="O202:R202"/>
    <mergeCell ref="W213:Z213"/>
    <mergeCell ref="W221:Z221"/>
    <mergeCell ref="AC211:AF211"/>
    <mergeCell ref="D261:AH261"/>
    <mergeCell ref="M90:N90"/>
    <mergeCell ref="X90:Y90"/>
    <mergeCell ref="L95:AH95"/>
    <mergeCell ref="U103:W103"/>
    <mergeCell ref="L249:M249"/>
    <mergeCell ref="O249:P249"/>
    <mergeCell ref="O248:P248"/>
    <mergeCell ref="R249:S249"/>
    <mergeCell ref="V249:AG249"/>
    <mergeCell ref="T164:U164"/>
    <mergeCell ref="V163:Y163"/>
    <mergeCell ref="P165:T165"/>
    <mergeCell ref="P163:S163"/>
    <mergeCell ref="P164:S164"/>
    <mergeCell ref="AB164:AE164"/>
    <mergeCell ref="N163:O163"/>
    <mergeCell ref="L247:M247"/>
    <mergeCell ref="O247:P247"/>
    <mergeCell ref="F249:G249"/>
    <mergeCell ref="R247:S247"/>
    <mergeCell ref="V247:AG247"/>
    <mergeCell ref="O224:S224"/>
    <mergeCell ref="AC90:AG90"/>
    <mergeCell ref="L72:AH72"/>
    <mergeCell ref="N85:AH85"/>
    <mergeCell ref="U101:W101"/>
    <mergeCell ref="AC101:AG101"/>
    <mergeCell ref="L96:AH96"/>
    <mergeCell ref="AC103:AG103"/>
    <mergeCell ref="M103:N103"/>
    <mergeCell ref="AB163:AE163"/>
    <mergeCell ref="V165:Z165"/>
    <mergeCell ref="O103:S103"/>
    <mergeCell ref="M101:N101"/>
    <mergeCell ref="L93:AH93"/>
    <mergeCell ref="L94:AH94"/>
    <mergeCell ref="M92:N92"/>
    <mergeCell ref="N98:AH98"/>
    <mergeCell ref="X101:Y101"/>
    <mergeCell ref="N97:AH97"/>
    <mergeCell ref="L102:AH102"/>
    <mergeCell ref="U92:W92"/>
    <mergeCell ref="AC92:AG92"/>
    <mergeCell ref="O92:S92"/>
    <mergeCell ref="L115:AH115"/>
    <mergeCell ref="J158:M158"/>
    <mergeCell ref="H137:AH137"/>
    <mergeCell ref="C4:AI4"/>
    <mergeCell ref="L83:AH83"/>
    <mergeCell ref="AC19:AG19"/>
    <mergeCell ref="L73:AH73"/>
    <mergeCell ref="L36:AH36"/>
    <mergeCell ref="X39:Y39"/>
    <mergeCell ref="L44:AH44"/>
    <mergeCell ref="L70:AH70"/>
    <mergeCell ref="H61:U61"/>
    <mergeCell ref="R62:T62"/>
    <mergeCell ref="R59:T59"/>
    <mergeCell ref="M41:N41"/>
    <mergeCell ref="U41:W41"/>
    <mergeCell ref="L34:AH34"/>
    <mergeCell ref="L35:AH35"/>
    <mergeCell ref="M39:N39"/>
    <mergeCell ref="L71:AH71"/>
    <mergeCell ref="L80:AH80"/>
    <mergeCell ref="H55:U55"/>
    <mergeCell ref="R56:T56"/>
    <mergeCell ref="L31:AH31"/>
    <mergeCell ref="H52:U52"/>
    <mergeCell ref="L47:AH47"/>
    <mergeCell ref="AC39:AG39"/>
    <mergeCell ref="L29:AH29"/>
    <mergeCell ref="U30:W30"/>
    <mergeCell ref="AC30:AG30"/>
    <mergeCell ref="R53:T53"/>
    <mergeCell ref="L84:AH84"/>
    <mergeCell ref="AC41:AG41"/>
    <mergeCell ref="L46:AH46"/>
    <mergeCell ref="L42:AH42"/>
    <mergeCell ref="L40:AH40"/>
    <mergeCell ref="L45:AH45"/>
    <mergeCell ref="L74:AH74"/>
    <mergeCell ref="N76:AH76"/>
    <mergeCell ref="L79:AH79"/>
    <mergeCell ref="L75:AH75"/>
    <mergeCell ref="L81:AH81"/>
    <mergeCell ref="L82:AH82"/>
    <mergeCell ref="L33:AH33"/>
    <mergeCell ref="L32:AH32"/>
    <mergeCell ref="H58:U58"/>
    <mergeCell ref="U39:W39"/>
    <mergeCell ref="O30:S30"/>
    <mergeCell ref="M30:N30"/>
    <mergeCell ref="O41:S41"/>
    <mergeCell ref="L43:AH43"/>
    <mergeCell ref="U90:W90"/>
    <mergeCell ref="L114:P114"/>
    <mergeCell ref="Q114:T114"/>
    <mergeCell ref="N108:AH108"/>
    <mergeCell ref="X114:Y114"/>
    <mergeCell ref="AA114:AB114"/>
    <mergeCell ref="L113:AH113"/>
    <mergeCell ref="AD114:AG114"/>
    <mergeCell ref="L106:AH106"/>
    <mergeCell ref="L105:AH105"/>
    <mergeCell ref="N109:AH109"/>
    <mergeCell ref="L107:AH107"/>
    <mergeCell ref="L91:AH91"/>
    <mergeCell ref="L104:AH104"/>
    <mergeCell ref="H140:AH140"/>
    <mergeCell ref="L118:AH118"/>
    <mergeCell ref="P152:Q152"/>
    <mergeCell ref="Z163:AA163"/>
    <mergeCell ref="V164:Y164"/>
    <mergeCell ref="Z164:AA164"/>
    <mergeCell ref="N171:Q171"/>
    <mergeCell ref="I174:AH174"/>
    <mergeCell ref="T163:U163"/>
    <mergeCell ref="AB165:AF165"/>
    <mergeCell ref="N169:O169"/>
    <mergeCell ref="L117:AH117"/>
    <mergeCell ref="N167:O167"/>
    <mergeCell ref="Z167:AA167"/>
    <mergeCell ref="P167:S167"/>
    <mergeCell ref="T167:U167"/>
    <mergeCell ref="V167:Y167"/>
    <mergeCell ref="AB167:AE167"/>
    <mergeCell ref="O209:R209"/>
    <mergeCell ref="E208:M208"/>
    <mergeCell ref="V169:Y169"/>
    <mergeCell ref="Z169:AA169"/>
    <mergeCell ref="AB169:AE169"/>
    <mergeCell ref="J179:M179"/>
    <mergeCell ref="O177:R178"/>
    <mergeCell ref="AC189:AF189"/>
    <mergeCell ref="O201:R201"/>
    <mergeCell ref="V201:Y201"/>
    <mergeCell ref="AC201:AF201"/>
    <mergeCell ref="AC194:AF194"/>
    <mergeCell ref="AC196:AF196"/>
    <mergeCell ref="O194:R194"/>
    <mergeCell ref="AC187:AF187"/>
    <mergeCell ref="N170:Q170"/>
    <mergeCell ref="V206:Y206"/>
    <mergeCell ref="U17:W17"/>
    <mergeCell ref="O179:AH179"/>
    <mergeCell ref="X28:Y28"/>
    <mergeCell ref="V203:Y203"/>
    <mergeCell ref="V202:Y202"/>
    <mergeCell ref="J165:N165"/>
    <mergeCell ref="J163:M163"/>
    <mergeCell ref="J164:M164"/>
    <mergeCell ref="N164:O164"/>
    <mergeCell ref="R159:U159"/>
    <mergeCell ref="D154:AH154"/>
    <mergeCell ref="K153:AH153"/>
    <mergeCell ref="E153:J153"/>
    <mergeCell ref="O189:R189"/>
    <mergeCell ref="V189:Y189"/>
    <mergeCell ref="V194:Y194"/>
    <mergeCell ref="V198:Y198"/>
    <mergeCell ref="J167:M167"/>
    <mergeCell ref="I175:AH175"/>
    <mergeCell ref="J177:M178"/>
    <mergeCell ref="P169:S169"/>
    <mergeCell ref="T169:U169"/>
    <mergeCell ref="Y172:AB172"/>
    <mergeCell ref="J169:M169"/>
    <mergeCell ref="V224:Z224"/>
    <mergeCell ref="Y173:AB173"/>
    <mergeCell ref="F248:G248"/>
    <mergeCell ref="AD152:AH152"/>
    <mergeCell ref="D128:AH128"/>
    <mergeCell ref="D129:AH129"/>
    <mergeCell ref="L116:AH116"/>
    <mergeCell ref="A5:A6"/>
    <mergeCell ref="M28:N28"/>
    <mergeCell ref="L23:AH23"/>
    <mergeCell ref="L18:AH18"/>
    <mergeCell ref="L10:AH10"/>
    <mergeCell ref="L20:AH20"/>
    <mergeCell ref="U28:W28"/>
    <mergeCell ref="AC17:AG17"/>
    <mergeCell ref="X17:Y17"/>
    <mergeCell ref="L22:AH22"/>
    <mergeCell ref="O19:S19"/>
    <mergeCell ref="L21:AH21"/>
    <mergeCell ref="L11:AH11"/>
    <mergeCell ref="U19:W19"/>
    <mergeCell ref="L12:AH12"/>
    <mergeCell ref="L13:AH13"/>
    <mergeCell ref="M17:N17"/>
    <mergeCell ref="W220:Z220"/>
    <mergeCell ref="M19:N19"/>
    <mergeCell ref="F247:G247"/>
    <mergeCell ref="AC28:AG28"/>
    <mergeCell ref="L248:M248"/>
    <mergeCell ref="O211:R211"/>
    <mergeCell ref="V211:Y211"/>
    <mergeCell ref="L236:AH236"/>
    <mergeCell ref="D237:AH237"/>
    <mergeCell ref="E236:K236"/>
    <mergeCell ref="K228:Q228"/>
    <mergeCell ref="AG228:AH228"/>
    <mergeCell ref="V228:AF228"/>
    <mergeCell ref="O225:R225"/>
    <mergeCell ref="V246:AG246"/>
    <mergeCell ref="V227:Y227"/>
    <mergeCell ref="L235:AH235"/>
    <mergeCell ref="V243:W243"/>
    <mergeCell ref="V225:Y225"/>
    <mergeCell ref="V226:Y226"/>
    <mergeCell ref="O227:R227"/>
    <mergeCell ref="O226:R226"/>
    <mergeCell ref="R228:U228"/>
    <mergeCell ref="P243:Q243"/>
  </mergeCells>
  <phoneticPr fontId="4"/>
  <dataValidations count="1">
    <dataValidation imeMode="disabled" allowBlank="1" showInputMessage="1" showErrorMessage="1" sqref="R159 J158" xr:uid="{0F4F0A48-FFB2-46EB-B9CA-E132B201F9EB}"/>
  </dataValidations>
  <pageMargins left="0.98425196850393704" right="0.47244094488188981" top="0.47244094488188981" bottom="0.47244094488188981" header="0.51181102362204722" footer="0.27559055118110237"/>
  <pageSetup paperSize="9" scale="46" orientation="portrait" blackAndWhite="1" horizontalDpi="300" verticalDpi="300" r:id="rId1"/>
  <headerFooter alignWithMargins="0">
    <oddFooter>&amp;L&amp;12IKJC260401Ver17</oddFooter>
  </headerFooter>
  <rowBreaks count="3" manualBreakCount="3">
    <brk id="65" max="16383" man="1"/>
    <brk id="132" max="16383" man="1"/>
    <brk id="215" max="16383" man="1"/>
  </rowBreaks>
  <ignoredErrors>
    <ignoredError sqref="L170:L171"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4871D4-4312-4B4D-B82F-61CAFD1B6A40}">
  <sheetPr codeName="Sheet4">
    <pageSetUpPr fitToPage="1"/>
  </sheetPr>
  <dimension ref="A1:AJ75"/>
  <sheetViews>
    <sheetView showGridLines="0" showRowColHeaders="0" showOutlineSymbols="0" zoomScaleNormal="100" zoomScaleSheetLayoutView="100" workbookViewId="0">
      <selection activeCell="C7" sqref="C7:AH27"/>
    </sheetView>
  </sheetViews>
  <sheetFormatPr defaultColWidth="5.25" defaultRowHeight="15" customHeight="1"/>
  <cols>
    <col min="1" max="1" width="18.625" style="51" customWidth="1"/>
    <col min="2" max="2" width="0.625" style="51" customWidth="1"/>
    <col min="3" max="35" width="2.625" style="2" customWidth="1"/>
    <col min="36" max="36" width="0.625" style="2" customWidth="1"/>
    <col min="37" max="39" width="2.625" style="2" customWidth="1"/>
    <col min="40" max="47" width="5.25" style="2" customWidth="1"/>
    <col min="48" max="16384" width="5.25" style="2"/>
  </cols>
  <sheetData>
    <row r="1" spans="1:36" s="1" customFormat="1" ht="15" customHeight="1">
      <c r="A1" s="31"/>
      <c r="B1" s="31"/>
    </row>
    <row r="2" spans="1:36" s="1" customFormat="1" ht="3.75" customHeight="1">
      <c r="A2" s="31"/>
      <c r="B2" s="89"/>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row>
    <row r="3" spans="1:36" ht="15" customHeight="1">
      <c r="B3" s="89"/>
      <c r="C3" s="1"/>
      <c r="D3" s="1"/>
      <c r="E3" s="1"/>
      <c r="F3" s="1"/>
      <c r="G3" s="1"/>
      <c r="H3" s="1"/>
      <c r="I3" s="1"/>
      <c r="J3" s="1"/>
      <c r="K3" s="1"/>
      <c r="L3" s="1"/>
      <c r="M3" s="1"/>
      <c r="N3" s="1"/>
      <c r="O3" s="1"/>
      <c r="P3" s="1"/>
      <c r="Q3" s="1"/>
      <c r="R3" s="1"/>
      <c r="S3" s="69" t="s">
        <v>1003</v>
      </c>
      <c r="T3" s="1"/>
      <c r="U3" s="1"/>
      <c r="V3" s="1"/>
      <c r="W3" s="1"/>
      <c r="X3" s="1"/>
      <c r="Y3" s="1"/>
      <c r="Z3" s="1"/>
      <c r="AA3" s="1"/>
      <c r="AB3" s="1"/>
      <c r="AC3" s="1"/>
      <c r="AD3" s="1"/>
      <c r="AE3" s="1"/>
      <c r="AF3" s="1"/>
      <c r="AG3" s="1"/>
      <c r="AH3" s="1"/>
      <c r="AJ3" s="90"/>
    </row>
    <row r="4" spans="1:36" ht="3.75" customHeight="1">
      <c r="B4" s="89"/>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J4" s="90"/>
    </row>
    <row r="5" spans="1:36" ht="3.75" customHeight="1">
      <c r="B5" s="89"/>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J5" s="90"/>
    </row>
    <row r="6" spans="1:36" ht="15" customHeight="1">
      <c r="B6" s="89"/>
      <c r="C6" s="68" t="s">
        <v>120</v>
      </c>
      <c r="D6" s="4"/>
      <c r="E6" s="4"/>
      <c r="F6" s="4"/>
      <c r="G6" s="4"/>
      <c r="H6" s="4"/>
      <c r="I6" s="4"/>
      <c r="J6" s="4"/>
      <c r="K6" s="4"/>
      <c r="L6" s="4"/>
      <c r="M6" s="4"/>
      <c r="N6" s="4"/>
      <c r="O6" s="4"/>
      <c r="P6" s="4"/>
      <c r="Q6" s="4"/>
      <c r="R6" s="4"/>
      <c r="S6" s="4"/>
      <c r="T6" s="4"/>
      <c r="U6" s="4"/>
      <c r="V6" s="4"/>
      <c r="W6" s="4"/>
      <c r="X6" s="4"/>
      <c r="Y6" s="4"/>
      <c r="AJ6" s="90"/>
    </row>
    <row r="7" spans="1:36" ht="15" customHeight="1">
      <c r="B7" s="89"/>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5"/>
      <c r="AE7" s="405"/>
      <c r="AF7" s="405"/>
      <c r="AG7" s="405"/>
      <c r="AH7" s="405"/>
      <c r="AJ7" s="90"/>
    </row>
    <row r="8" spans="1:36" ht="15" customHeight="1">
      <c r="B8" s="89"/>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J8" s="90"/>
    </row>
    <row r="9" spans="1:36" ht="15" customHeight="1">
      <c r="B9" s="89"/>
      <c r="C9" s="405"/>
      <c r="D9" s="405"/>
      <c r="E9" s="405"/>
      <c r="F9" s="405"/>
      <c r="G9" s="405"/>
      <c r="H9" s="405"/>
      <c r="I9" s="405"/>
      <c r="J9" s="405"/>
      <c r="K9" s="405"/>
      <c r="L9" s="405"/>
      <c r="M9" s="405"/>
      <c r="N9" s="405"/>
      <c r="O9" s="405"/>
      <c r="P9" s="405"/>
      <c r="Q9" s="405"/>
      <c r="R9" s="405"/>
      <c r="S9" s="405"/>
      <c r="T9" s="405"/>
      <c r="U9" s="405"/>
      <c r="V9" s="405"/>
      <c r="W9" s="405"/>
      <c r="X9" s="405"/>
      <c r="Y9" s="405"/>
      <c r="Z9" s="405"/>
      <c r="AA9" s="405"/>
      <c r="AB9" s="405"/>
      <c r="AC9" s="405"/>
      <c r="AD9" s="405"/>
      <c r="AE9" s="405"/>
      <c r="AF9" s="405"/>
      <c r="AG9" s="405"/>
      <c r="AH9" s="405"/>
      <c r="AJ9" s="90"/>
    </row>
    <row r="10" spans="1:36" ht="15" customHeight="1">
      <c r="B10" s="89"/>
      <c r="C10" s="405"/>
      <c r="D10" s="405"/>
      <c r="E10" s="405"/>
      <c r="F10" s="405"/>
      <c r="G10" s="405"/>
      <c r="H10" s="405"/>
      <c r="I10" s="405"/>
      <c r="J10" s="405"/>
      <c r="K10" s="405"/>
      <c r="L10" s="405"/>
      <c r="M10" s="405"/>
      <c r="N10" s="405"/>
      <c r="O10" s="405"/>
      <c r="P10" s="405"/>
      <c r="Q10" s="405"/>
      <c r="R10" s="405"/>
      <c r="S10" s="405"/>
      <c r="T10" s="405"/>
      <c r="U10" s="405"/>
      <c r="V10" s="405"/>
      <c r="W10" s="405"/>
      <c r="X10" s="405"/>
      <c r="Y10" s="405"/>
      <c r="Z10" s="405"/>
      <c r="AA10" s="405"/>
      <c r="AB10" s="405"/>
      <c r="AC10" s="405"/>
      <c r="AD10" s="405"/>
      <c r="AE10" s="405"/>
      <c r="AF10" s="405"/>
      <c r="AG10" s="405"/>
      <c r="AH10" s="405"/>
      <c r="AJ10" s="90"/>
    </row>
    <row r="11" spans="1:36" ht="15" customHeight="1">
      <c r="B11" s="89"/>
      <c r="C11" s="405"/>
      <c r="D11" s="405"/>
      <c r="E11" s="405"/>
      <c r="F11" s="405"/>
      <c r="G11" s="405"/>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405"/>
      <c r="AF11" s="405"/>
      <c r="AG11" s="405"/>
      <c r="AH11" s="405"/>
      <c r="AJ11" s="90"/>
    </row>
    <row r="12" spans="1:36" ht="15" customHeight="1">
      <c r="B12" s="89"/>
      <c r="C12" s="405"/>
      <c r="D12" s="405"/>
      <c r="E12" s="405"/>
      <c r="F12" s="405"/>
      <c r="G12" s="405"/>
      <c r="H12" s="405"/>
      <c r="I12" s="405"/>
      <c r="J12" s="405"/>
      <c r="K12" s="405"/>
      <c r="L12" s="405"/>
      <c r="M12" s="405"/>
      <c r="N12" s="405"/>
      <c r="O12" s="405"/>
      <c r="P12" s="405"/>
      <c r="Q12" s="405"/>
      <c r="R12" s="405"/>
      <c r="S12" s="405"/>
      <c r="T12" s="405"/>
      <c r="U12" s="405"/>
      <c r="V12" s="405"/>
      <c r="W12" s="405"/>
      <c r="X12" s="405"/>
      <c r="Y12" s="405"/>
      <c r="Z12" s="405"/>
      <c r="AA12" s="405"/>
      <c r="AB12" s="405"/>
      <c r="AC12" s="405"/>
      <c r="AD12" s="405"/>
      <c r="AE12" s="405"/>
      <c r="AF12" s="405"/>
      <c r="AG12" s="405"/>
      <c r="AH12" s="405"/>
      <c r="AJ12" s="90"/>
    </row>
    <row r="13" spans="1:36" ht="15" customHeight="1">
      <c r="B13" s="89"/>
      <c r="C13" s="405"/>
      <c r="D13" s="405"/>
      <c r="E13" s="405"/>
      <c r="F13" s="405"/>
      <c r="G13" s="405"/>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5"/>
      <c r="AG13" s="405"/>
      <c r="AH13" s="405"/>
      <c r="AJ13" s="90"/>
    </row>
    <row r="14" spans="1:36" ht="15" customHeight="1">
      <c r="B14" s="89"/>
      <c r="C14" s="405"/>
      <c r="D14" s="405"/>
      <c r="E14" s="405"/>
      <c r="F14" s="405"/>
      <c r="G14" s="405"/>
      <c r="H14" s="405"/>
      <c r="I14" s="405"/>
      <c r="J14" s="405"/>
      <c r="K14" s="405"/>
      <c r="L14" s="405"/>
      <c r="M14" s="405"/>
      <c r="N14" s="405"/>
      <c r="O14" s="405"/>
      <c r="P14" s="405"/>
      <c r="Q14" s="405"/>
      <c r="R14" s="405"/>
      <c r="S14" s="405"/>
      <c r="T14" s="405"/>
      <c r="U14" s="405"/>
      <c r="V14" s="405"/>
      <c r="W14" s="405"/>
      <c r="X14" s="405"/>
      <c r="Y14" s="405"/>
      <c r="Z14" s="405"/>
      <c r="AA14" s="405"/>
      <c r="AB14" s="405"/>
      <c r="AC14" s="405"/>
      <c r="AD14" s="405"/>
      <c r="AE14" s="405"/>
      <c r="AF14" s="405"/>
      <c r="AG14" s="405"/>
      <c r="AH14" s="405"/>
      <c r="AJ14" s="90"/>
    </row>
    <row r="15" spans="1:36" ht="15" customHeight="1">
      <c r="B15" s="89"/>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J15" s="90"/>
    </row>
    <row r="16" spans="1:36" ht="15" customHeight="1">
      <c r="B16" s="89"/>
      <c r="C16" s="405"/>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J16" s="90"/>
    </row>
    <row r="17" spans="2:36" ht="15" customHeight="1">
      <c r="B17" s="89"/>
      <c r="C17" s="405"/>
      <c r="D17" s="405"/>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5"/>
      <c r="AE17" s="405"/>
      <c r="AF17" s="405"/>
      <c r="AG17" s="405"/>
      <c r="AH17" s="405"/>
      <c r="AJ17" s="90"/>
    </row>
    <row r="18" spans="2:36" ht="15" customHeight="1">
      <c r="B18" s="89"/>
      <c r="C18" s="405"/>
      <c r="D18" s="405"/>
      <c r="E18" s="405"/>
      <c r="F18" s="405"/>
      <c r="G18" s="405"/>
      <c r="H18" s="405"/>
      <c r="I18" s="405"/>
      <c r="J18" s="405"/>
      <c r="K18" s="405"/>
      <c r="L18" s="405"/>
      <c r="M18" s="405"/>
      <c r="N18" s="405"/>
      <c r="O18" s="405"/>
      <c r="P18" s="405"/>
      <c r="Q18" s="405"/>
      <c r="R18" s="405"/>
      <c r="S18" s="405"/>
      <c r="T18" s="405"/>
      <c r="U18" s="405"/>
      <c r="V18" s="405"/>
      <c r="W18" s="405"/>
      <c r="X18" s="405"/>
      <c r="Y18" s="405"/>
      <c r="Z18" s="405"/>
      <c r="AA18" s="405"/>
      <c r="AB18" s="405"/>
      <c r="AC18" s="405"/>
      <c r="AD18" s="405"/>
      <c r="AE18" s="405"/>
      <c r="AF18" s="405"/>
      <c r="AG18" s="405"/>
      <c r="AH18" s="405"/>
      <c r="AJ18" s="90"/>
    </row>
    <row r="19" spans="2:36" ht="15" customHeight="1">
      <c r="B19" s="89"/>
      <c r="C19" s="405"/>
      <c r="D19" s="405"/>
      <c r="E19" s="405"/>
      <c r="F19" s="405"/>
      <c r="G19" s="405"/>
      <c r="H19" s="405"/>
      <c r="I19" s="405"/>
      <c r="J19" s="405"/>
      <c r="K19" s="405"/>
      <c r="L19" s="405"/>
      <c r="M19" s="405"/>
      <c r="N19" s="405"/>
      <c r="O19" s="405"/>
      <c r="P19" s="405"/>
      <c r="Q19" s="405"/>
      <c r="R19" s="405"/>
      <c r="S19" s="405"/>
      <c r="T19" s="405"/>
      <c r="U19" s="405"/>
      <c r="V19" s="405"/>
      <c r="W19" s="405"/>
      <c r="X19" s="405"/>
      <c r="Y19" s="405"/>
      <c r="Z19" s="405"/>
      <c r="AA19" s="405"/>
      <c r="AB19" s="405"/>
      <c r="AC19" s="405"/>
      <c r="AD19" s="405"/>
      <c r="AE19" s="405"/>
      <c r="AF19" s="405"/>
      <c r="AG19" s="405"/>
      <c r="AH19" s="405"/>
      <c r="AJ19" s="90"/>
    </row>
    <row r="20" spans="2:36" ht="15" customHeight="1">
      <c r="B20" s="89"/>
      <c r="C20" s="405"/>
      <c r="D20" s="405"/>
      <c r="E20" s="405"/>
      <c r="F20" s="405"/>
      <c r="G20" s="405"/>
      <c r="H20" s="405"/>
      <c r="I20" s="405"/>
      <c r="J20" s="405"/>
      <c r="K20" s="405"/>
      <c r="L20" s="405"/>
      <c r="M20" s="405"/>
      <c r="N20" s="405"/>
      <c r="O20" s="405"/>
      <c r="P20" s="405"/>
      <c r="Q20" s="405"/>
      <c r="R20" s="405"/>
      <c r="S20" s="405"/>
      <c r="T20" s="405"/>
      <c r="U20" s="405"/>
      <c r="V20" s="405"/>
      <c r="W20" s="405"/>
      <c r="X20" s="405"/>
      <c r="Y20" s="405"/>
      <c r="Z20" s="405"/>
      <c r="AA20" s="405"/>
      <c r="AB20" s="405"/>
      <c r="AC20" s="405"/>
      <c r="AD20" s="405"/>
      <c r="AE20" s="405"/>
      <c r="AF20" s="405"/>
      <c r="AG20" s="405"/>
      <c r="AH20" s="405"/>
      <c r="AJ20" s="90"/>
    </row>
    <row r="21" spans="2:36" ht="15" customHeight="1">
      <c r="B21" s="89"/>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5"/>
      <c r="AF21" s="405"/>
      <c r="AG21" s="405"/>
      <c r="AH21" s="405"/>
      <c r="AJ21" s="90"/>
    </row>
    <row r="22" spans="2:36" ht="15" customHeight="1">
      <c r="B22" s="89"/>
      <c r="C22" s="405"/>
      <c r="D22" s="405"/>
      <c r="E22" s="405"/>
      <c r="F22" s="405"/>
      <c r="G22" s="405"/>
      <c r="H22" s="405"/>
      <c r="I22" s="405"/>
      <c r="J22" s="405"/>
      <c r="K22" s="405"/>
      <c r="L22" s="405"/>
      <c r="M22" s="405"/>
      <c r="N22" s="405"/>
      <c r="O22" s="405"/>
      <c r="P22" s="405"/>
      <c r="Q22" s="405"/>
      <c r="R22" s="405"/>
      <c r="S22" s="405"/>
      <c r="T22" s="405"/>
      <c r="U22" s="405"/>
      <c r="V22" s="405"/>
      <c r="W22" s="405"/>
      <c r="X22" s="405"/>
      <c r="Y22" s="405"/>
      <c r="Z22" s="405"/>
      <c r="AA22" s="405"/>
      <c r="AB22" s="405"/>
      <c r="AC22" s="405"/>
      <c r="AD22" s="405"/>
      <c r="AE22" s="405"/>
      <c r="AF22" s="405"/>
      <c r="AG22" s="405"/>
      <c r="AH22" s="405"/>
      <c r="AJ22" s="90"/>
    </row>
    <row r="23" spans="2:36" ht="15" customHeight="1">
      <c r="B23" s="89"/>
      <c r="C23" s="405"/>
      <c r="D23" s="405"/>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J23" s="90"/>
    </row>
    <row r="24" spans="2:36" ht="15" customHeight="1">
      <c r="B24" s="89"/>
      <c r="C24" s="405"/>
      <c r="D24" s="405"/>
      <c r="E24" s="405"/>
      <c r="F24" s="405"/>
      <c r="G24" s="405"/>
      <c r="H24" s="405"/>
      <c r="I24" s="405"/>
      <c r="J24" s="405"/>
      <c r="K24" s="405"/>
      <c r="L24" s="405"/>
      <c r="M24" s="405"/>
      <c r="N24" s="405"/>
      <c r="O24" s="405"/>
      <c r="P24" s="405"/>
      <c r="Q24" s="405"/>
      <c r="R24" s="405"/>
      <c r="S24" s="405"/>
      <c r="T24" s="405"/>
      <c r="U24" s="405"/>
      <c r="V24" s="405"/>
      <c r="W24" s="405"/>
      <c r="X24" s="405"/>
      <c r="Y24" s="405"/>
      <c r="Z24" s="405"/>
      <c r="AA24" s="405"/>
      <c r="AB24" s="405"/>
      <c r="AC24" s="405"/>
      <c r="AD24" s="405"/>
      <c r="AE24" s="405"/>
      <c r="AF24" s="405"/>
      <c r="AG24" s="405"/>
      <c r="AH24" s="405"/>
      <c r="AJ24" s="90"/>
    </row>
    <row r="25" spans="2:36" ht="15" customHeight="1">
      <c r="B25" s="89"/>
      <c r="C25" s="405"/>
      <c r="D25" s="405"/>
      <c r="E25" s="405"/>
      <c r="F25" s="405"/>
      <c r="G25" s="405"/>
      <c r="H25" s="405"/>
      <c r="I25" s="405"/>
      <c r="J25" s="405"/>
      <c r="K25" s="405"/>
      <c r="L25" s="405"/>
      <c r="M25" s="405"/>
      <c r="N25" s="405"/>
      <c r="O25" s="405"/>
      <c r="P25" s="405"/>
      <c r="Q25" s="405"/>
      <c r="R25" s="405"/>
      <c r="S25" s="405"/>
      <c r="T25" s="405"/>
      <c r="U25" s="405"/>
      <c r="V25" s="405"/>
      <c r="W25" s="405"/>
      <c r="X25" s="405"/>
      <c r="Y25" s="405"/>
      <c r="Z25" s="405"/>
      <c r="AA25" s="405"/>
      <c r="AB25" s="405"/>
      <c r="AC25" s="405"/>
      <c r="AD25" s="405"/>
      <c r="AE25" s="405"/>
      <c r="AF25" s="405"/>
      <c r="AG25" s="405"/>
      <c r="AH25" s="405"/>
      <c r="AJ25" s="90"/>
    </row>
    <row r="26" spans="2:36" ht="15" customHeight="1">
      <c r="B26" s="89"/>
      <c r="C26" s="405"/>
      <c r="D26" s="405"/>
      <c r="E26" s="405"/>
      <c r="F26" s="405"/>
      <c r="G26" s="405"/>
      <c r="H26" s="405"/>
      <c r="I26" s="405"/>
      <c r="J26" s="405"/>
      <c r="K26" s="405"/>
      <c r="L26" s="405"/>
      <c r="M26" s="405"/>
      <c r="N26" s="405"/>
      <c r="O26" s="405"/>
      <c r="P26" s="405"/>
      <c r="Q26" s="405"/>
      <c r="R26" s="405"/>
      <c r="S26" s="405"/>
      <c r="T26" s="405"/>
      <c r="U26" s="405"/>
      <c r="V26" s="405"/>
      <c r="W26" s="405"/>
      <c r="X26" s="405"/>
      <c r="Y26" s="405"/>
      <c r="Z26" s="405"/>
      <c r="AA26" s="405"/>
      <c r="AB26" s="405"/>
      <c r="AC26" s="405"/>
      <c r="AD26" s="405"/>
      <c r="AE26" s="405"/>
      <c r="AF26" s="405"/>
      <c r="AG26" s="405"/>
      <c r="AH26" s="405"/>
      <c r="AJ26" s="90"/>
    </row>
    <row r="27" spans="2:36" ht="15" customHeight="1">
      <c r="B27" s="89"/>
      <c r="C27" s="405"/>
      <c r="D27" s="405"/>
      <c r="E27" s="405"/>
      <c r="F27" s="405"/>
      <c r="G27" s="405"/>
      <c r="H27" s="405"/>
      <c r="I27" s="405"/>
      <c r="J27" s="405"/>
      <c r="K27" s="405"/>
      <c r="L27" s="405"/>
      <c r="M27" s="405"/>
      <c r="N27" s="405"/>
      <c r="O27" s="405"/>
      <c r="P27" s="405"/>
      <c r="Q27" s="405"/>
      <c r="R27" s="405"/>
      <c r="S27" s="405"/>
      <c r="T27" s="405"/>
      <c r="U27" s="405"/>
      <c r="V27" s="405"/>
      <c r="W27" s="405"/>
      <c r="X27" s="405"/>
      <c r="Y27" s="405"/>
      <c r="Z27" s="405"/>
      <c r="AA27" s="405"/>
      <c r="AB27" s="405"/>
      <c r="AC27" s="405"/>
      <c r="AD27" s="405"/>
      <c r="AE27" s="405"/>
      <c r="AF27" s="405"/>
      <c r="AG27" s="405"/>
      <c r="AH27" s="405"/>
      <c r="AJ27" s="90"/>
    </row>
    <row r="28" spans="2:36" ht="3.75" customHeight="1">
      <c r="B28" s="89"/>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J28" s="90"/>
    </row>
    <row r="29" spans="2:36" ht="3.75" customHeight="1">
      <c r="B29" s="89"/>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J29" s="90"/>
    </row>
    <row r="30" spans="2:36" ht="15" customHeight="1">
      <c r="B30" s="89"/>
      <c r="C30" s="68"/>
      <c r="D30" s="4"/>
      <c r="E30" s="4"/>
      <c r="F30" s="4"/>
      <c r="G30" s="4"/>
      <c r="H30" s="4"/>
      <c r="I30" s="4"/>
      <c r="J30" s="4"/>
      <c r="K30" s="4"/>
      <c r="L30" s="4"/>
      <c r="M30" s="4"/>
      <c r="N30" s="4"/>
      <c r="O30" s="4"/>
      <c r="P30" s="4"/>
      <c r="Q30" s="4"/>
      <c r="R30" s="4"/>
      <c r="S30" s="4"/>
      <c r="T30" s="4"/>
      <c r="U30" s="4"/>
      <c r="V30" s="4"/>
      <c r="W30" s="4"/>
      <c r="X30" s="4"/>
      <c r="Y30" s="4"/>
      <c r="AJ30" s="90"/>
    </row>
    <row r="31" spans="2:36" ht="15" customHeight="1">
      <c r="B31" s="89"/>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4"/>
      <c r="AG31" s="404"/>
      <c r="AH31" s="404"/>
      <c r="AJ31" s="90"/>
    </row>
    <row r="32" spans="2:36" ht="15" customHeight="1">
      <c r="B32" s="89"/>
      <c r="C32" s="404"/>
      <c r="D32" s="404"/>
      <c r="E32" s="404"/>
      <c r="F32" s="404"/>
      <c r="G32" s="404"/>
      <c r="H32" s="404"/>
      <c r="I32" s="404"/>
      <c r="J32" s="404"/>
      <c r="K32" s="404"/>
      <c r="L32" s="404"/>
      <c r="M32" s="404"/>
      <c r="N32" s="404"/>
      <c r="O32" s="404"/>
      <c r="P32" s="404"/>
      <c r="Q32" s="404"/>
      <c r="R32" s="404"/>
      <c r="S32" s="404"/>
      <c r="T32" s="404"/>
      <c r="U32" s="404"/>
      <c r="V32" s="404"/>
      <c r="W32" s="404"/>
      <c r="X32" s="404"/>
      <c r="Y32" s="404"/>
      <c r="Z32" s="404"/>
      <c r="AA32" s="404"/>
      <c r="AB32" s="404"/>
      <c r="AC32" s="404"/>
      <c r="AD32" s="404"/>
      <c r="AE32" s="404"/>
      <c r="AF32" s="404"/>
      <c r="AG32" s="404"/>
      <c r="AH32" s="404"/>
      <c r="AJ32" s="90"/>
    </row>
    <row r="33" spans="2:36" ht="15" customHeight="1">
      <c r="B33" s="89"/>
      <c r="C33" s="404"/>
      <c r="D33" s="404"/>
      <c r="E33" s="404"/>
      <c r="F33" s="404"/>
      <c r="G33" s="404"/>
      <c r="H33" s="404"/>
      <c r="I33" s="404"/>
      <c r="J33" s="404"/>
      <c r="K33" s="404"/>
      <c r="L33" s="404"/>
      <c r="M33" s="404"/>
      <c r="N33" s="404"/>
      <c r="O33" s="404"/>
      <c r="P33" s="404"/>
      <c r="Q33" s="404"/>
      <c r="R33" s="404"/>
      <c r="S33" s="404"/>
      <c r="T33" s="404"/>
      <c r="U33" s="404"/>
      <c r="V33" s="404"/>
      <c r="W33" s="404"/>
      <c r="X33" s="404"/>
      <c r="Y33" s="404"/>
      <c r="Z33" s="404"/>
      <c r="AA33" s="404"/>
      <c r="AB33" s="404"/>
      <c r="AC33" s="404"/>
      <c r="AD33" s="404"/>
      <c r="AE33" s="404"/>
      <c r="AF33" s="404"/>
      <c r="AG33" s="404"/>
      <c r="AH33" s="404"/>
      <c r="AJ33" s="90"/>
    </row>
    <row r="34" spans="2:36" ht="15" customHeight="1">
      <c r="B34" s="89"/>
      <c r="C34" s="404"/>
      <c r="D34" s="404"/>
      <c r="E34" s="404"/>
      <c r="F34" s="404"/>
      <c r="G34" s="404"/>
      <c r="H34" s="404"/>
      <c r="I34" s="404"/>
      <c r="J34" s="404"/>
      <c r="K34" s="404"/>
      <c r="L34" s="404"/>
      <c r="M34" s="404"/>
      <c r="N34" s="404"/>
      <c r="O34" s="404"/>
      <c r="P34" s="404"/>
      <c r="Q34" s="404"/>
      <c r="R34" s="404"/>
      <c r="S34" s="404"/>
      <c r="T34" s="404"/>
      <c r="U34" s="404"/>
      <c r="V34" s="404"/>
      <c r="W34" s="404"/>
      <c r="X34" s="404"/>
      <c r="Y34" s="404"/>
      <c r="Z34" s="404"/>
      <c r="AA34" s="404"/>
      <c r="AB34" s="404"/>
      <c r="AC34" s="404"/>
      <c r="AD34" s="404"/>
      <c r="AE34" s="404"/>
      <c r="AF34" s="404"/>
      <c r="AG34" s="404"/>
      <c r="AH34" s="404"/>
      <c r="AJ34" s="90"/>
    </row>
    <row r="35" spans="2:36" ht="15" customHeight="1">
      <c r="B35" s="89"/>
      <c r="C35" s="404"/>
      <c r="D35" s="404"/>
      <c r="E35" s="404"/>
      <c r="F35" s="404"/>
      <c r="G35" s="404"/>
      <c r="H35" s="404"/>
      <c r="I35" s="404"/>
      <c r="J35" s="404"/>
      <c r="K35" s="404"/>
      <c r="L35" s="404"/>
      <c r="M35" s="404"/>
      <c r="N35" s="404"/>
      <c r="O35" s="404"/>
      <c r="P35" s="404"/>
      <c r="Q35" s="404"/>
      <c r="R35" s="404"/>
      <c r="S35" s="404"/>
      <c r="T35" s="404"/>
      <c r="U35" s="404"/>
      <c r="V35" s="404"/>
      <c r="W35" s="404"/>
      <c r="X35" s="404"/>
      <c r="Y35" s="404"/>
      <c r="Z35" s="404"/>
      <c r="AA35" s="404"/>
      <c r="AB35" s="404"/>
      <c r="AC35" s="404"/>
      <c r="AD35" s="404"/>
      <c r="AE35" s="404"/>
      <c r="AF35" s="404"/>
      <c r="AG35" s="404"/>
      <c r="AH35" s="404"/>
      <c r="AJ35" s="90"/>
    </row>
    <row r="36" spans="2:36" ht="15" customHeight="1">
      <c r="B36" s="89"/>
      <c r="C36" s="404"/>
      <c r="D36" s="404"/>
      <c r="E36" s="404"/>
      <c r="F36" s="404"/>
      <c r="G36" s="404"/>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E36" s="404"/>
      <c r="AF36" s="404"/>
      <c r="AG36" s="404"/>
      <c r="AH36" s="404"/>
      <c r="AJ36" s="90"/>
    </row>
    <row r="37" spans="2:36" ht="15" customHeight="1">
      <c r="B37" s="89"/>
      <c r="C37" s="404"/>
      <c r="D37" s="404"/>
      <c r="E37" s="404"/>
      <c r="F37" s="404"/>
      <c r="G37" s="404"/>
      <c r="H37" s="404"/>
      <c r="I37" s="404"/>
      <c r="J37" s="404"/>
      <c r="K37" s="404"/>
      <c r="L37" s="404"/>
      <c r="M37" s="404"/>
      <c r="N37" s="404"/>
      <c r="O37" s="404"/>
      <c r="P37" s="404"/>
      <c r="Q37" s="404"/>
      <c r="R37" s="404"/>
      <c r="S37" s="404"/>
      <c r="T37" s="404"/>
      <c r="U37" s="404"/>
      <c r="V37" s="404"/>
      <c r="W37" s="404"/>
      <c r="X37" s="404"/>
      <c r="Y37" s="404"/>
      <c r="Z37" s="404"/>
      <c r="AA37" s="404"/>
      <c r="AB37" s="404"/>
      <c r="AC37" s="404"/>
      <c r="AD37" s="404"/>
      <c r="AE37" s="404"/>
      <c r="AF37" s="404"/>
      <c r="AG37" s="404"/>
      <c r="AH37" s="404"/>
      <c r="AJ37" s="90"/>
    </row>
    <row r="38" spans="2:36" ht="15" customHeight="1">
      <c r="B38" s="89"/>
      <c r="C38" s="404"/>
      <c r="D38" s="404"/>
      <c r="E38" s="404"/>
      <c r="F38" s="404"/>
      <c r="G38" s="404"/>
      <c r="H38" s="404"/>
      <c r="I38" s="404"/>
      <c r="J38" s="404"/>
      <c r="K38" s="404"/>
      <c r="L38" s="404"/>
      <c r="M38" s="404"/>
      <c r="N38" s="404"/>
      <c r="O38" s="404"/>
      <c r="P38" s="404"/>
      <c r="Q38" s="404"/>
      <c r="R38" s="404"/>
      <c r="S38" s="404"/>
      <c r="T38" s="404"/>
      <c r="U38" s="404"/>
      <c r="V38" s="404"/>
      <c r="W38" s="404"/>
      <c r="X38" s="404"/>
      <c r="Y38" s="404"/>
      <c r="Z38" s="404"/>
      <c r="AA38" s="404"/>
      <c r="AB38" s="404"/>
      <c r="AC38" s="404"/>
      <c r="AD38" s="404"/>
      <c r="AE38" s="404"/>
      <c r="AF38" s="404"/>
      <c r="AG38" s="404"/>
      <c r="AH38" s="404"/>
      <c r="AJ38" s="90"/>
    </row>
    <row r="39" spans="2:36" ht="15" customHeight="1">
      <c r="B39" s="89"/>
      <c r="C39" s="404"/>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c r="AG39" s="404"/>
      <c r="AH39" s="404"/>
      <c r="AJ39" s="90"/>
    </row>
    <row r="40" spans="2:36" ht="15" customHeight="1">
      <c r="B40" s="89"/>
      <c r="C40" s="404"/>
      <c r="D40" s="404"/>
      <c r="E40" s="404"/>
      <c r="F40" s="404"/>
      <c r="G40" s="404"/>
      <c r="H40" s="404"/>
      <c r="I40" s="404"/>
      <c r="J40" s="404"/>
      <c r="K40" s="404"/>
      <c r="L40" s="404"/>
      <c r="M40" s="404"/>
      <c r="N40" s="404"/>
      <c r="O40" s="404"/>
      <c r="P40" s="404"/>
      <c r="Q40" s="404"/>
      <c r="R40" s="404"/>
      <c r="S40" s="404"/>
      <c r="T40" s="404"/>
      <c r="U40" s="404"/>
      <c r="V40" s="404"/>
      <c r="W40" s="404"/>
      <c r="X40" s="404"/>
      <c r="Y40" s="404"/>
      <c r="Z40" s="404"/>
      <c r="AA40" s="404"/>
      <c r="AB40" s="404"/>
      <c r="AC40" s="404"/>
      <c r="AD40" s="404"/>
      <c r="AE40" s="404"/>
      <c r="AF40" s="404"/>
      <c r="AG40" s="404"/>
      <c r="AH40" s="404"/>
      <c r="AJ40" s="90"/>
    </row>
    <row r="41" spans="2:36" ht="15" customHeight="1">
      <c r="B41" s="89"/>
      <c r="C41" s="404"/>
      <c r="D41" s="404"/>
      <c r="E41" s="404"/>
      <c r="F41" s="404"/>
      <c r="G41" s="404"/>
      <c r="H41" s="404"/>
      <c r="I41" s="404"/>
      <c r="J41" s="404"/>
      <c r="K41" s="404"/>
      <c r="L41" s="404"/>
      <c r="M41" s="404"/>
      <c r="N41" s="404"/>
      <c r="O41" s="404"/>
      <c r="P41" s="404"/>
      <c r="Q41" s="404"/>
      <c r="R41" s="404"/>
      <c r="S41" s="404"/>
      <c r="T41" s="404"/>
      <c r="U41" s="404"/>
      <c r="V41" s="404"/>
      <c r="W41" s="404"/>
      <c r="X41" s="404"/>
      <c r="Y41" s="404"/>
      <c r="Z41" s="404"/>
      <c r="AA41" s="404"/>
      <c r="AB41" s="404"/>
      <c r="AC41" s="404"/>
      <c r="AD41" s="404"/>
      <c r="AE41" s="404"/>
      <c r="AF41" s="404"/>
      <c r="AG41" s="404"/>
      <c r="AH41" s="404"/>
      <c r="AJ41" s="90"/>
    </row>
    <row r="42" spans="2:36" ht="15" customHeight="1">
      <c r="B42" s="89"/>
      <c r="C42" s="404"/>
      <c r="D42" s="404"/>
      <c r="E42" s="404"/>
      <c r="F42" s="404"/>
      <c r="G42" s="404"/>
      <c r="H42" s="404"/>
      <c r="I42" s="404"/>
      <c r="J42" s="404"/>
      <c r="K42" s="404"/>
      <c r="L42" s="404"/>
      <c r="M42" s="404"/>
      <c r="N42" s="404"/>
      <c r="O42" s="404"/>
      <c r="P42" s="404"/>
      <c r="Q42" s="404"/>
      <c r="R42" s="404"/>
      <c r="S42" s="404"/>
      <c r="T42" s="404"/>
      <c r="U42" s="404"/>
      <c r="V42" s="404"/>
      <c r="W42" s="404"/>
      <c r="X42" s="404"/>
      <c r="Y42" s="404"/>
      <c r="Z42" s="404"/>
      <c r="AA42" s="404"/>
      <c r="AB42" s="404"/>
      <c r="AC42" s="404"/>
      <c r="AD42" s="404"/>
      <c r="AE42" s="404"/>
      <c r="AF42" s="404"/>
      <c r="AG42" s="404"/>
      <c r="AH42" s="404"/>
      <c r="AJ42" s="90"/>
    </row>
    <row r="43" spans="2:36" ht="15" customHeight="1">
      <c r="B43" s="89"/>
      <c r="C43" s="404"/>
      <c r="D43" s="404"/>
      <c r="E43" s="404"/>
      <c r="F43" s="404"/>
      <c r="G43" s="404"/>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E43" s="404"/>
      <c r="AF43" s="404"/>
      <c r="AG43" s="404"/>
      <c r="AH43" s="404"/>
      <c r="AJ43" s="90"/>
    </row>
    <row r="44" spans="2:36" ht="15" customHeight="1">
      <c r="B44" s="89"/>
      <c r="C44" s="404"/>
      <c r="D44" s="404"/>
      <c r="E44" s="404"/>
      <c r="F44" s="404"/>
      <c r="G44" s="404"/>
      <c r="H44" s="404"/>
      <c r="I44" s="404"/>
      <c r="J44" s="404"/>
      <c r="K44" s="404"/>
      <c r="L44" s="404"/>
      <c r="M44" s="404"/>
      <c r="N44" s="404"/>
      <c r="O44" s="404"/>
      <c r="P44" s="404"/>
      <c r="Q44" s="404"/>
      <c r="R44" s="404"/>
      <c r="S44" s="404"/>
      <c r="T44" s="404"/>
      <c r="U44" s="404"/>
      <c r="V44" s="404"/>
      <c r="W44" s="404"/>
      <c r="X44" s="404"/>
      <c r="Y44" s="404"/>
      <c r="Z44" s="404"/>
      <c r="AA44" s="404"/>
      <c r="AB44" s="404"/>
      <c r="AC44" s="404"/>
      <c r="AD44" s="404"/>
      <c r="AE44" s="404"/>
      <c r="AF44" s="404"/>
      <c r="AG44" s="404"/>
      <c r="AH44" s="404"/>
      <c r="AJ44" s="90"/>
    </row>
    <row r="45" spans="2:36" ht="15" customHeight="1">
      <c r="B45" s="89"/>
      <c r="C45" s="404"/>
      <c r="D45" s="404"/>
      <c r="E45" s="404"/>
      <c r="F45" s="404"/>
      <c r="G45" s="404"/>
      <c r="H45" s="404"/>
      <c r="I45" s="404"/>
      <c r="J45" s="404"/>
      <c r="K45" s="404"/>
      <c r="L45" s="404"/>
      <c r="M45" s="404"/>
      <c r="N45" s="404"/>
      <c r="O45" s="404"/>
      <c r="P45" s="404"/>
      <c r="Q45" s="404"/>
      <c r="R45" s="404"/>
      <c r="S45" s="404"/>
      <c r="T45" s="404"/>
      <c r="U45" s="404"/>
      <c r="V45" s="404"/>
      <c r="W45" s="404"/>
      <c r="X45" s="404"/>
      <c r="Y45" s="404"/>
      <c r="Z45" s="404"/>
      <c r="AA45" s="404"/>
      <c r="AB45" s="404"/>
      <c r="AC45" s="404"/>
      <c r="AD45" s="404"/>
      <c r="AE45" s="404"/>
      <c r="AF45" s="404"/>
      <c r="AG45" s="404"/>
      <c r="AH45" s="404"/>
      <c r="AJ45" s="90"/>
    </row>
    <row r="46" spans="2:36" ht="15" customHeight="1">
      <c r="B46" s="89"/>
      <c r="C46" s="404"/>
      <c r="D46" s="404"/>
      <c r="E46" s="404"/>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J46" s="90"/>
    </row>
    <row r="47" spans="2:36" ht="15" customHeight="1">
      <c r="B47" s="89"/>
      <c r="C47" s="404"/>
      <c r="D47" s="404"/>
      <c r="E47" s="404"/>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J47" s="90"/>
    </row>
    <row r="48" spans="2:36" ht="15" customHeight="1">
      <c r="B48" s="89"/>
      <c r="C48" s="404"/>
      <c r="D48" s="404"/>
      <c r="E48" s="404"/>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J48" s="90"/>
    </row>
    <row r="49" spans="2:36" ht="15" customHeight="1">
      <c r="B49" s="89"/>
      <c r="C49" s="404"/>
      <c r="D49" s="404"/>
      <c r="E49" s="404"/>
      <c r="F49" s="404"/>
      <c r="G49" s="404"/>
      <c r="H49" s="404"/>
      <c r="I49" s="404"/>
      <c r="J49" s="404"/>
      <c r="K49" s="404"/>
      <c r="L49" s="404"/>
      <c r="M49" s="404"/>
      <c r="N49" s="404"/>
      <c r="O49" s="404"/>
      <c r="P49" s="404"/>
      <c r="Q49" s="404"/>
      <c r="R49" s="404"/>
      <c r="S49" s="404"/>
      <c r="T49" s="404"/>
      <c r="U49" s="404"/>
      <c r="V49" s="404"/>
      <c r="W49" s="404"/>
      <c r="X49" s="404"/>
      <c r="Y49" s="404"/>
      <c r="Z49" s="404"/>
      <c r="AA49" s="404"/>
      <c r="AB49" s="404"/>
      <c r="AC49" s="404"/>
      <c r="AD49" s="404"/>
      <c r="AE49" s="404"/>
      <c r="AF49" s="404"/>
      <c r="AG49" s="404"/>
      <c r="AH49" s="404"/>
      <c r="AJ49" s="90"/>
    </row>
    <row r="50" spans="2:36" ht="15" customHeight="1">
      <c r="B50" s="89"/>
      <c r="C50" s="404"/>
      <c r="D50" s="404"/>
      <c r="E50" s="404"/>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J50" s="90"/>
    </row>
    <row r="51" spans="2:36" ht="15" customHeight="1">
      <c r="B51" s="89"/>
      <c r="C51" s="404"/>
      <c r="D51" s="404"/>
      <c r="E51" s="404"/>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J51" s="90"/>
    </row>
    <row r="52" spans="2:36" ht="3.75" customHeight="1">
      <c r="B52" s="89"/>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c r="AF52" s="18"/>
      <c r="AG52" s="18"/>
      <c r="AH52" s="18"/>
      <c r="AJ52" s="90"/>
    </row>
    <row r="53" spans="2:36" ht="3.75" customHeight="1">
      <c r="B53" s="89"/>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J53" s="90"/>
    </row>
    <row r="54" spans="2:36" ht="15" customHeight="1">
      <c r="B54" s="89"/>
      <c r="C54" s="72" t="s">
        <v>94</v>
      </c>
      <c r="AJ54" s="90"/>
    </row>
    <row r="55" spans="2:36" ht="15" customHeight="1">
      <c r="B55" s="89"/>
      <c r="C55" s="70" t="s">
        <v>127</v>
      </c>
      <c r="D55" s="70"/>
      <c r="AJ55" s="90"/>
    </row>
    <row r="56" spans="2:36" ht="15" customHeight="1">
      <c r="B56" s="89"/>
      <c r="C56" s="71" t="s">
        <v>392</v>
      </c>
      <c r="D56" s="70" t="s">
        <v>397</v>
      </c>
      <c r="AJ56" s="90"/>
    </row>
    <row r="57" spans="2:36" ht="15" customHeight="1">
      <c r="B57" s="89"/>
      <c r="C57" s="70"/>
      <c r="D57" s="70" t="s">
        <v>393</v>
      </c>
      <c r="AJ57" s="90"/>
    </row>
    <row r="58" spans="2:36" ht="15" customHeight="1">
      <c r="B58" s="89"/>
      <c r="C58" s="71" t="s">
        <v>394</v>
      </c>
      <c r="D58" s="70" t="s">
        <v>398</v>
      </c>
      <c r="AJ58" s="90"/>
    </row>
    <row r="59" spans="2:36" ht="15" customHeight="1">
      <c r="B59" s="89"/>
      <c r="C59" s="70"/>
      <c r="D59" s="70" t="s">
        <v>395</v>
      </c>
      <c r="AJ59" s="90"/>
    </row>
    <row r="60" spans="2:36" ht="15" customHeight="1">
      <c r="B60" s="89"/>
      <c r="C60" s="70" t="s">
        <v>128</v>
      </c>
      <c r="D60" s="70"/>
      <c r="AJ60" s="90"/>
    </row>
    <row r="61" spans="2:36" ht="15" customHeight="1">
      <c r="B61" s="89"/>
      <c r="C61" s="71" t="s">
        <v>392</v>
      </c>
      <c r="D61" s="70" t="s">
        <v>399</v>
      </c>
      <c r="AJ61" s="90"/>
    </row>
    <row r="62" spans="2:36" ht="15" customHeight="1">
      <c r="B62" s="89"/>
      <c r="C62" s="71" t="s">
        <v>394</v>
      </c>
      <c r="D62" s="70" t="s">
        <v>400</v>
      </c>
      <c r="AJ62" s="90"/>
    </row>
    <row r="63" spans="2:36" ht="15" customHeight="1">
      <c r="B63" s="89"/>
      <c r="C63" s="70"/>
      <c r="D63" s="70" t="s">
        <v>396</v>
      </c>
      <c r="AJ63" s="90"/>
    </row>
    <row r="64" spans="2:36" ht="3.75" customHeight="1">
      <c r="B64" s="89"/>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row>
    <row r="71" spans="3:22" ht="15" customHeight="1">
      <c r="D71" s="37"/>
      <c r="E71" s="37"/>
      <c r="F71" s="37"/>
      <c r="G71" s="37"/>
      <c r="H71" s="37"/>
      <c r="I71" s="37"/>
      <c r="J71" s="37"/>
      <c r="K71" s="37"/>
      <c r="L71" s="37"/>
      <c r="M71" s="37"/>
      <c r="N71" s="37"/>
      <c r="O71" s="37"/>
      <c r="P71" s="37"/>
      <c r="Q71" s="37"/>
      <c r="R71" s="37"/>
      <c r="S71" s="37"/>
      <c r="T71" s="37"/>
      <c r="U71" s="37"/>
      <c r="V71" s="37"/>
    </row>
    <row r="72" spans="3:22" ht="15" customHeight="1">
      <c r="C72" s="38"/>
      <c r="G72" s="37"/>
      <c r="H72" s="37"/>
      <c r="I72" s="37"/>
      <c r="J72" s="37"/>
      <c r="K72" s="37"/>
      <c r="L72" s="37"/>
      <c r="M72" s="37"/>
      <c r="N72" s="37"/>
      <c r="O72" s="37"/>
      <c r="P72" s="37"/>
      <c r="Q72" s="37"/>
      <c r="R72" s="37"/>
      <c r="S72" s="37"/>
      <c r="T72" s="37"/>
      <c r="U72" s="37"/>
      <c r="V72" s="37"/>
    </row>
    <row r="74" spans="3:22" ht="15" customHeight="1">
      <c r="C74" s="37"/>
      <c r="D74" s="37"/>
      <c r="E74" s="37"/>
      <c r="F74" s="37"/>
      <c r="G74" s="37"/>
      <c r="H74" s="37"/>
      <c r="I74" s="37"/>
      <c r="J74" s="37"/>
      <c r="K74" s="37"/>
      <c r="L74" s="37"/>
      <c r="M74" s="37"/>
      <c r="N74" s="37"/>
      <c r="O74" s="37"/>
      <c r="P74" s="37"/>
      <c r="Q74" s="37"/>
      <c r="R74" s="37"/>
      <c r="S74" s="37"/>
      <c r="T74" s="37"/>
      <c r="U74" s="37"/>
      <c r="V74" s="37"/>
    </row>
    <row r="75" spans="3:22" ht="15" customHeight="1">
      <c r="G75" s="37"/>
      <c r="H75" s="37"/>
      <c r="I75" s="37"/>
      <c r="J75" s="37"/>
      <c r="K75" s="37"/>
      <c r="L75" s="37"/>
      <c r="M75" s="37"/>
      <c r="N75" s="37"/>
      <c r="O75" s="37"/>
      <c r="P75" s="37"/>
      <c r="Q75" s="37"/>
      <c r="R75" s="37"/>
      <c r="S75" s="37"/>
      <c r="T75" s="37"/>
      <c r="U75" s="37"/>
      <c r="V75" s="37"/>
    </row>
  </sheetData>
  <sheetProtection algorithmName="SHA-512" hashValue="cSkz4ZGhl+hSyfqsVgUtZzGK7ViJ8/J9KwyPQzDe88GoQBPnaocoISfBoeXtN2sCImZZ3ltSyZsg2FijTEXrxA==" saltValue="rv5uKh90clI91dVKwGXJdg==" spinCount="100000" sheet="1" selectLockedCells="1"/>
  <mergeCells count="2">
    <mergeCell ref="C31:AH51"/>
    <mergeCell ref="C7:AH27"/>
  </mergeCells>
  <phoneticPr fontId="4"/>
  <pageMargins left="0.98425196850393704" right="0.47244094488188981" top="0.47244094488188981" bottom="0.47244094488188981" header="0.51181102362204722" footer="0.27559055118110237"/>
  <pageSetup paperSize="9" orientation="portrait" blackAndWhite="1" r:id="rId1"/>
  <headerFooter alignWithMargins="0">
    <oddFooter>&amp;L&amp;10IKJC260401Ver17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6B491-1AB3-47B4-82A7-24C0BF18FFF7}">
  <sheetPr>
    <pageSetUpPr fitToPage="1"/>
  </sheetPr>
  <dimension ref="A1:AJ75"/>
  <sheetViews>
    <sheetView showGridLines="0" showRowColHeaders="0" showOutlineSymbols="0" zoomScaleNormal="100" zoomScaleSheetLayoutView="100" workbookViewId="0">
      <selection activeCell="C7" sqref="C7:AH62"/>
    </sheetView>
  </sheetViews>
  <sheetFormatPr defaultColWidth="5.25" defaultRowHeight="15" customHeight="1"/>
  <cols>
    <col min="1" max="1" width="18.625" style="51" customWidth="1"/>
    <col min="2" max="2" width="0.625" style="51" customWidth="1"/>
    <col min="3" max="35" width="2.625" style="2" customWidth="1"/>
    <col min="36" max="36" width="0.625" style="2" customWidth="1"/>
    <col min="37" max="39" width="2.625" style="2" customWidth="1"/>
    <col min="40" max="47" width="5.25" style="2" customWidth="1"/>
    <col min="48" max="16384" width="5.25" style="2"/>
  </cols>
  <sheetData>
    <row r="1" spans="1:36" s="1" customFormat="1" ht="15" customHeight="1">
      <c r="A1" s="31"/>
      <c r="B1" s="31"/>
    </row>
    <row r="2" spans="1:36" s="1" customFormat="1" ht="3.75" customHeight="1">
      <c r="A2" s="31"/>
      <c r="B2" s="89"/>
      <c r="C2" s="90"/>
      <c r="D2" s="90"/>
      <c r="E2" s="90"/>
      <c r="F2" s="90"/>
      <c r="G2" s="90"/>
      <c r="H2" s="90"/>
      <c r="I2" s="90"/>
      <c r="J2" s="90"/>
      <c r="K2" s="90"/>
      <c r="L2" s="90"/>
      <c r="M2" s="90"/>
      <c r="N2" s="90"/>
      <c r="O2" s="90"/>
      <c r="P2" s="90"/>
      <c r="Q2" s="90"/>
      <c r="R2" s="90"/>
      <c r="S2" s="90"/>
      <c r="T2" s="90"/>
      <c r="U2" s="90"/>
      <c r="V2" s="90"/>
      <c r="W2" s="90"/>
      <c r="X2" s="90"/>
      <c r="Y2" s="90"/>
      <c r="Z2" s="90"/>
      <c r="AA2" s="90"/>
      <c r="AB2" s="90"/>
      <c r="AC2" s="90"/>
      <c r="AD2" s="90"/>
      <c r="AE2" s="90"/>
      <c r="AF2" s="90"/>
      <c r="AG2" s="90"/>
      <c r="AH2" s="90"/>
      <c r="AI2" s="90"/>
      <c r="AJ2" s="90"/>
    </row>
    <row r="3" spans="1:36" ht="15" customHeight="1">
      <c r="B3" s="89"/>
      <c r="C3" s="1"/>
      <c r="D3" s="1"/>
      <c r="E3" s="1"/>
      <c r="F3" s="1"/>
      <c r="G3" s="1"/>
      <c r="H3" s="1"/>
      <c r="I3" s="1"/>
      <c r="J3" s="1"/>
      <c r="K3" s="1"/>
      <c r="L3" s="1"/>
      <c r="M3" s="1"/>
      <c r="N3" s="1"/>
      <c r="O3" s="1"/>
      <c r="P3" s="1"/>
      <c r="Q3" s="1"/>
      <c r="R3" s="1"/>
      <c r="S3" s="69" t="s">
        <v>1004</v>
      </c>
      <c r="T3" s="1"/>
      <c r="U3" s="1"/>
      <c r="V3" s="1"/>
      <c r="W3" s="1"/>
      <c r="X3" s="1"/>
      <c r="Y3" s="1"/>
      <c r="Z3" s="1"/>
      <c r="AA3" s="1"/>
      <c r="AB3" s="1"/>
      <c r="AC3" s="1"/>
      <c r="AD3" s="1"/>
      <c r="AE3" s="1"/>
      <c r="AF3" s="1"/>
      <c r="AG3" s="1"/>
      <c r="AH3" s="1"/>
      <c r="AJ3" s="90"/>
    </row>
    <row r="4" spans="1:36" ht="3.75" customHeight="1">
      <c r="B4" s="89"/>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J4" s="90"/>
    </row>
    <row r="5" spans="1:36" ht="3.75" customHeight="1">
      <c r="B5" s="89"/>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J5" s="90"/>
    </row>
    <row r="6" spans="1:36" ht="15" customHeight="1">
      <c r="B6" s="89"/>
      <c r="C6" s="68" t="s">
        <v>1005</v>
      </c>
      <c r="D6" s="4"/>
      <c r="E6" s="4"/>
      <c r="F6" s="4"/>
      <c r="G6" s="4"/>
      <c r="H6" s="4"/>
      <c r="I6" s="4"/>
      <c r="J6" s="4"/>
      <c r="K6" s="4"/>
      <c r="L6" s="4"/>
      <c r="M6" s="4"/>
      <c r="N6" s="4"/>
      <c r="O6" s="4"/>
      <c r="P6" s="4"/>
      <c r="Q6" s="4"/>
      <c r="R6" s="4"/>
      <c r="S6" s="4"/>
      <c r="T6" s="4"/>
      <c r="U6" s="4"/>
      <c r="V6" s="4"/>
      <c r="W6" s="4"/>
      <c r="X6" s="4"/>
      <c r="Y6" s="4"/>
      <c r="AJ6" s="90"/>
    </row>
    <row r="7" spans="1:36" ht="15" customHeight="1">
      <c r="B7" s="89"/>
      <c r="C7" s="405"/>
      <c r="D7" s="405"/>
      <c r="E7" s="405"/>
      <c r="F7" s="405"/>
      <c r="G7" s="405"/>
      <c r="H7" s="405"/>
      <c r="I7" s="405"/>
      <c r="J7" s="405"/>
      <c r="K7" s="405"/>
      <c r="L7" s="405"/>
      <c r="M7" s="405"/>
      <c r="N7" s="405"/>
      <c r="O7" s="405"/>
      <c r="P7" s="405"/>
      <c r="Q7" s="405"/>
      <c r="R7" s="405"/>
      <c r="S7" s="405"/>
      <c r="T7" s="405"/>
      <c r="U7" s="405"/>
      <c r="V7" s="405"/>
      <c r="W7" s="405"/>
      <c r="X7" s="405"/>
      <c r="Y7" s="405"/>
      <c r="Z7" s="405"/>
      <c r="AA7" s="405"/>
      <c r="AB7" s="405"/>
      <c r="AC7" s="405"/>
      <c r="AD7" s="405"/>
      <c r="AE7" s="405"/>
      <c r="AF7" s="405"/>
      <c r="AG7" s="405"/>
      <c r="AH7" s="405"/>
      <c r="AJ7" s="90"/>
    </row>
    <row r="8" spans="1:36" ht="15" customHeight="1">
      <c r="B8" s="89"/>
      <c r="C8" s="405"/>
      <c r="D8" s="405"/>
      <c r="E8" s="405"/>
      <c r="F8" s="405"/>
      <c r="G8" s="405"/>
      <c r="H8" s="405"/>
      <c r="I8" s="405"/>
      <c r="J8" s="405"/>
      <c r="K8" s="405"/>
      <c r="L8" s="405"/>
      <c r="M8" s="405"/>
      <c r="N8" s="405"/>
      <c r="O8" s="405"/>
      <c r="P8" s="405"/>
      <c r="Q8" s="405"/>
      <c r="R8" s="405"/>
      <c r="S8" s="405"/>
      <c r="T8" s="405"/>
      <c r="U8" s="405"/>
      <c r="V8" s="405"/>
      <c r="W8" s="405"/>
      <c r="X8" s="405"/>
      <c r="Y8" s="405"/>
      <c r="Z8" s="405"/>
      <c r="AA8" s="405"/>
      <c r="AB8" s="405"/>
      <c r="AC8" s="405"/>
      <c r="AD8" s="405"/>
      <c r="AE8" s="405"/>
      <c r="AF8" s="405"/>
      <c r="AG8" s="405"/>
      <c r="AH8" s="405"/>
      <c r="AJ8" s="90"/>
    </row>
    <row r="9" spans="1:36" ht="15" customHeight="1">
      <c r="B9" s="89"/>
      <c r="C9" s="405"/>
      <c r="D9" s="405"/>
      <c r="E9" s="405"/>
      <c r="F9" s="405"/>
      <c r="G9" s="405"/>
      <c r="H9" s="405"/>
      <c r="I9" s="405"/>
      <c r="J9" s="405"/>
      <c r="K9" s="405"/>
      <c r="L9" s="405"/>
      <c r="M9" s="405"/>
      <c r="N9" s="405"/>
      <c r="O9" s="405"/>
      <c r="P9" s="405"/>
      <c r="Q9" s="405"/>
      <c r="R9" s="405"/>
      <c r="S9" s="405"/>
      <c r="T9" s="405"/>
      <c r="U9" s="405"/>
      <c r="V9" s="405"/>
      <c r="W9" s="405"/>
      <c r="X9" s="405"/>
      <c r="Y9" s="405"/>
      <c r="Z9" s="405"/>
      <c r="AA9" s="405"/>
      <c r="AB9" s="405"/>
      <c r="AC9" s="405"/>
      <c r="AD9" s="405"/>
      <c r="AE9" s="405"/>
      <c r="AF9" s="405"/>
      <c r="AG9" s="405"/>
      <c r="AH9" s="405"/>
      <c r="AJ9" s="90"/>
    </row>
    <row r="10" spans="1:36" ht="15" customHeight="1">
      <c r="B10" s="89"/>
      <c r="C10" s="405"/>
      <c r="D10" s="405"/>
      <c r="E10" s="405"/>
      <c r="F10" s="405"/>
      <c r="G10" s="405"/>
      <c r="H10" s="405"/>
      <c r="I10" s="405"/>
      <c r="J10" s="405"/>
      <c r="K10" s="405"/>
      <c r="L10" s="405"/>
      <c r="M10" s="405"/>
      <c r="N10" s="405"/>
      <c r="O10" s="405"/>
      <c r="P10" s="405"/>
      <c r="Q10" s="405"/>
      <c r="R10" s="405"/>
      <c r="S10" s="405"/>
      <c r="T10" s="405"/>
      <c r="U10" s="405"/>
      <c r="V10" s="405"/>
      <c r="W10" s="405"/>
      <c r="X10" s="405"/>
      <c r="Y10" s="405"/>
      <c r="Z10" s="405"/>
      <c r="AA10" s="405"/>
      <c r="AB10" s="405"/>
      <c r="AC10" s="405"/>
      <c r="AD10" s="405"/>
      <c r="AE10" s="405"/>
      <c r="AF10" s="405"/>
      <c r="AG10" s="405"/>
      <c r="AH10" s="405"/>
      <c r="AJ10" s="90"/>
    </row>
    <row r="11" spans="1:36" ht="15" customHeight="1">
      <c r="B11" s="89"/>
      <c r="C11" s="405"/>
      <c r="D11" s="405"/>
      <c r="E11" s="405"/>
      <c r="F11" s="405"/>
      <c r="G11" s="405"/>
      <c r="H11" s="405"/>
      <c r="I11" s="405"/>
      <c r="J11" s="405"/>
      <c r="K11" s="405"/>
      <c r="L11" s="405"/>
      <c r="M11" s="405"/>
      <c r="N11" s="405"/>
      <c r="O11" s="405"/>
      <c r="P11" s="405"/>
      <c r="Q11" s="405"/>
      <c r="R11" s="405"/>
      <c r="S11" s="405"/>
      <c r="T11" s="405"/>
      <c r="U11" s="405"/>
      <c r="V11" s="405"/>
      <c r="W11" s="405"/>
      <c r="X11" s="405"/>
      <c r="Y11" s="405"/>
      <c r="Z11" s="405"/>
      <c r="AA11" s="405"/>
      <c r="AB11" s="405"/>
      <c r="AC11" s="405"/>
      <c r="AD11" s="405"/>
      <c r="AE11" s="405"/>
      <c r="AF11" s="405"/>
      <c r="AG11" s="405"/>
      <c r="AH11" s="405"/>
      <c r="AJ11" s="90"/>
    </row>
    <row r="12" spans="1:36" ht="15" customHeight="1">
      <c r="B12" s="89"/>
      <c r="C12" s="405"/>
      <c r="D12" s="405"/>
      <c r="E12" s="405"/>
      <c r="F12" s="405"/>
      <c r="G12" s="405"/>
      <c r="H12" s="405"/>
      <c r="I12" s="405"/>
      <c r="J12" s="405"/>
      <c r="K12" s="405"/>
      <c r="L12" s="405"/>
      <c r="M12" s="405"/>
      <c r="N12" s="405"/>
      <c r="O12" s="405"/>
      <c r="P12" s="405"/>
      <c r="Q12" s="405"/>
      <c r="R12" s="405"/>
      <c r="S12" s="405"/>
      <c r="T12" s="405"/>
      <c r="U12" s="405"/>
      <c r="V12" s="405"/>
      <c r="W12" s="405"/>
      <c r="X12" s="405"/>
      <c r="Y12" s="405"/>
      <c r="Z12" s="405"/>
      <c r="AA12" s="405"/>
      <c r="AB12" s="405"/>
      <c r="AC12" s="405"/>
      <c r="AD12" s="405"/>
      <c r="AE12" s="405"/>
      <c r="AF12" s="405"/>
      <c r="AG12" s="405"/>
      <c r="AH12" s="405"/>
      <c r="AJ12" s="90"/>
    </row>
    <row r="13" spans="1:36" ht="15" customHeight="1">
      <c r="B13" s="89"/>
      <c r="C13" s="405"/>
      <c r="D13" s="405"/>
      <c r="E13" s="405"/>
      <c r="F13" s="405"/>
      <c r="G13" s="405"/>
      <c r="H13" s="405"/>
      <c r="I13" s="405"/>
      <c r="J13" s="405"/>
      <c r="K13" s="405"/>
      <c r="L13" s="405"/>
      <c r="M13" s="405"/>
      <c r="N13" s="405"/>
      <c r="O13" s="405"/>
      <c r="P13" s="405"/>
      <c r="Q13" s="405"/>
      <c r="R13" s="405"/>
      <c r="S13" s="405"/>
      <c r="T13" s="405"/>
      <c r="U13" s="405"/>
      <c r="V13" s="405"/>
      <c r="W13" s="405"/>
      <c r="X13" s="405"/>
      <c r="Y13" s="405"/>
      <c r="Z13" s="405"/>
      <c r="AA13" s="405"/>
      <c r="AB13" s="405"/>
      <c r="AC13" s="405"/>
      <c r="AD13" s="405"/>
      <c r="AE13" s="405"/>
      <c r="AF13" s="405"/>
      <c r="AG13" s="405"/>
      <c r="AH13" s="405"/>
      <c r="AJ13" s="90"/>
    </row>
    <row r="14" spans="1:36" ht="15" customHeight="1">
      <c r="B14" s="89"/>
      <c r="C14" s="405"/>
      <c r="D14" s="405"/>
      <c r="E14" s="405"/>
      <c r="F14" s="405"/>
      <c r="G14" s="405"/>
      <c r="H14" s="405"/>
      <c r="I14" s="405"/>
      <c r="J14" s="405"/>
      <c r="K14" s="405"/>
      <c r="L14" s="405"/>
      <c r="M14" s="405"/>
      <c r="N14" s="405"/>
      <c r="O14" s="405"/>
      <c r="P14" s="405"/>
      <c r="Q14" s="405"/>
      <c r="R14" s="405"/>
      <c r="S14" s="405"/>
      <c r="T14" s="405"/>
      <c r="U14" s="405"/>
      <c r="V14" s="405"/>
      <c r="W14" s="405"/>
      <c r="X14" s="405"/>
      <c r="Y14" s="405"/>
      <c r="Z14" s="405"/>
      <c r="AA14" s="405"/>
      <c r="AB14" s="405"/>
      <c r="AC14" s="405"/>
      <c r="AD14" s="405"/>
      <c r="AE14" s="405"/>
      <c r="AF14" s="405"/>
      <c r="AG14" s="405"/>
      <c r="AH14" s="405"/>
      <c r="AJ14" s="90"/>
    </row>
    <row r="15" spans="1:36" ht="15" customHeight="1">
      <c r="B15" s="89"/>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J15" s="90"/>
    </row>
    <row r="16" spans="1:36" ht="15" customHeight="1">
      <c r="B16" s="89"/>
      <c r="C16" s="405"/>
      <c r="D16" s="405"/>
      <c r="E16" s="405"/>
      <c r="F16" s="405"/>
      <c r="G16" s="405"/>
      <c r="H16" s="405"/>
      <c r="I16" s="405"/>
      <c r="J16" s="405"/>
      <c r="K16" s="405"/>
      <c r="L16" s="405"/>
      <c r="M16" s="405"/>
      <c r="N16" s="405"/>
      <c r="O16" s="405"/>
      <c r="P16" s="405"/>
      <c r="Q16" s="405"/>
      <c r="R16" s="405"/>
      <c r="S16" s="405"/>
      <c r="T16" s="405"/>
      <c r="U16" s="405"/>
      <c r="V16" s="405"/>
      <c r="W16" s="405"/>
      <c r="X16" s="405"/>
      <c r="Y16" s="405"/>
      <c r="Z16" s="405"/>
      <c r="AA16" s="405"/>
      <c r="AB16" s="405"/>
      <c r="AC16" s="405"/>
      <c r="AD16" s="405"/>
      <c r="AE16" s="405"/>
      <c r="AF16" s="405"/>
      <c r="AG16" s="405"/>
      <c r="AH16" s="405"/>
      <c r="AJ16" s="90"/>
    </row>
    <row r="17" spans="2:36" ht="15" customHeight="1">
      <c r="B17" s="89"/>
      <c r="C17" s="405"/>
      <c r="D17" s="405"/>
      <c r="E17" s="405"/>
      <c r="F17" s="405"/>
      <c r="G17" s="405"/>
      <c r="H17" s="405"/>
      <c r="I17" s="405"/>
      <c r="J17" s="405"/>
      <c r="K17" s="405"/>
      <c r="L17" s="405"/>
      <c r="M17" s="405"/>
      <c r="N17" s="405"/>
      <c r="O17" s="405"/>
      <c r="P17" s="405"/>
      <c r="Q17" s="405"/>
      <c r="R17" s="405"/>
      <c r="S17" s="405"/>
      <c r="T17" s="405"/>
      <c r="U17" s="405"/>
      <c r="V17" s="405"/>
      <c r="W17" s="405"/>
      <c r="X17" s="405"/>
      <c r="Y17" s="405"/>
      <c r="Z17" s="405"/>
      <c r="AA17" s="405"/>
      <c r="AB17" s="405"/>
      <c r="AC17" s="405"/>
      <c r="AD17" s="405"/>
      <c r="AE17" s="405"/>
      <c r="AF17" s="405"/>
      <c r="AG17" s="405"/>
      <c r="AH17" s="405"/>
      <c r="AJ17" s="90"/>
    </row>
    <row r="18" spans="2:36" ht="15" customHeight="1">
      <c r="B18" s="89"/>
      <c r="C18" s="405"/>
      <c r="D18" s="405"/>
      <c r="E18" s="405"/>
      <c r="F18" s="405"/>
      <c r="G18" s="405"/>
      <c r="H18" s="405"/>
      <c r="I18" s="405"/>
      <c r="J18" s="405"/>
      <c r="K18" s="405"/>
      <c r="L18" s="405"/>
      <c r="M18" s="405"/>
      <c r="N18" s="405"/>
      <c r="O18" s="405"/>
      <c r="P18" s="405"/>
      <c r="Q18" s="405"/>
      <c r="R18" s="405"/>
      <c r="S18" s="405"/>
      <c r="T18" s="405"/>
      <c r="U18" s="405"/>
      <c r="V18" s="405"/>
      <c r="W18" s="405"/>
      <c r="X18" s="405"/>
      <c r="Y18" s="405"/>
      <c r="Z18" s="405"/>
      <c r="AA18" s="405"/>
      <c r="AB18" s="405"/>
      <c r="AC18" s="405"/>
      <c r="AD18" s="405"/>
      <c r="AE18" s="405"/>
      <c r="AF18" s="405"/>
      <c r="AG18" s="405"/>
      <c r="AH18" s="405"/>
      <c r="AJ18" s="90"/>
    </row>
    <row r="19" spans="2:36" ht="15" customHeight="1">
      <c r="B19" s="89"/>
      <c r="C19" s="405"/>
      <c r="D19" s="405"/>
      <c r="E19" s="405"/>
      <c r="F19" s="405"/>
      <c r="G19" s="405"/>
      <c r="H19" s="405"/>
      <c r="I19" s="405"/>
      <c r="J19" s="405"/>
      <c r="K19" s="405"/>
      <c r="L19" s="405"/>
      <c r="M19" s="405"/>
      <c r="N19" s="405"/>
      <c r="O19" s="405"/>
      <c r="P19" s="405"/>
      <c r="Q19" s="405"/>
      <c r="R19" s="405"/>
      <c r="S19" s="405"/>
      <c r="T19" s="405"/>
      <c r="U19" s="405"/>
      <c r="V19" s="405"/>
      <c r="W19" s="405"/>
      <c r="X19" s="405"/>
      <c r="Y19" s="405"/>
      <c r="Z19" s="405"/>
      <c r="AA19" s="405"/>
      <c r="AB19" s="405"/>
      <c r="AC19" s="405"/>
      <c r="AD19" s="405"/>
      <c r="AE19" s="405"/>
      <c r="AF19" s="405"/>
      <c r="AG19" s="405"/>
      <c r="AH19" s="405"/>
      <c r="AJ19" s="90"/>
    </row>
    <row r="20" spans="2:36" ht="15" customHeight="1">
      <c r="B20" s="89"/>
      <c r="C20" s="405"/>
      <c r="D20" s="405"/>
      <c r="E20" s="405"/>
      <c r="F20" s="405"/>
      <c r="G20" s="405"/>
      <c r="H20" s="405"/>
      <c r="I20" s="405"/>
      <c r="J20" s="405"/>
      <c r="K20" s="405"/>
      <c r="L20" s="405"/>
      <c r="M20" s="405"/>
      <c r="N20" s="405"/>
      <c r="O20" s="405"/>
      <c r="P20" s="405"/>
      <c r="Q20" s="405"/>
      <c r="R20" s="405"/>
      <c r="S20" s="405"/>
      <c r="T20" s="405"/>
      <c r="U20" s="405"/>
      <c r="V20" s="405"/>
      <c r="W20" s="405"/>
      <c r="X20" s="405"/>
      <c r="Y20" s="405"/>
      <c r="Z20" s="405"/>
      <c r="AA20" s="405"/>
      <c r="AB20" s="405"/>
      <c r="AC20" s="405"/>
      <c r="AD20" s="405"/>
      <c r="AE20" s="405"/>
      <c r="AF20" s="405"/>
      <c r="AG20" s="405"/>
      <c r="AH20" s="405"/>
      <c r="AJ20" s="90"/>
    </row>
    <row r="21" spans="2:36" ht="15" customHeight="1">
      <c r="B21" s="89"/>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5"/>
      <c r="AF21" s="405"/>
      <c r="AG21" s="405"/>
      <c r="AH21" s="405"/>
      <c r="AJ21" s="90"/>
    </row>
    <row r="22" spans="2:36" ht="15" customHeight="1">
      <c r="B22" s="89"/>
      <c r="C22" s="405"/>
      <c r="D22" s="405"/>
      <c r="E22" s="405"/>
      <c r="F22" s="405"/>
      <c r="G22" s="405"/>
      <c r="H22" s="405"/>
      <c r="I22" s="405"/>
      <c r="J22" s="405"/>
      <c r="K22" s="405"/>
      <c r="L22" s="405"/>
      <c r="M22" s="405"/>
      <c r="N22" s="405"/>
      <c r="O22" s="405"/>
      <c r="P22" s="405"/>
      <c r="Q22" s="405"/>
      <c r="R22" s="405"/>
      <c r="S22" s="405"/>
      <c r="T22" s="405"/>
      <c r="U22" s="405"/>
      <c r="V22" s="405"/>
      <c r="W22" s="405"/>
      <c r="X22" s="405"/>
      <c r="Y22" s="405"/>
      <c r="Z22" s="405"/>
      <c r="AA22" s="405"/>
      <c r="AB22" s="405"/>
      <c r="AC22" s="405"/>
      <c r="AD22" s="405"/>
      <c r="AE22" s="405"/>
      <c r="AF22" s="405"/>
      <c r="AG22" s="405"/>
      <c r="AH22" s="405"/>
      <c r="AJ22" s="90"/>
    </row>
    <row r="23" spans="2:36" ht="15" customHeight="1">
      <c r="B23" s="89"/>
      <c r="C23" s="405"/>
      <c r="D23" s="405"/>
      <c r="E23" s="405"/>
      <c r="F23" s="405"/>
      <c r="G23" s="405"/>
      <c r="H23" s="405"/>
      <c r="I23" s="405"/>
      <c r="J23" s="405"/>
      <c r="K23" s="405"/>
      <c r="L23" s="405"/>
      <c r="M23" s="405"/>
      <c r="N23" s="405"/>
      <c r="O23" s="405"/>
      <c r="P23" s="405"/>
      <c r="Q23" s="405"/>
      <c r="R23" s="405"/>
      <c r="S23" s="405"/>
      <c r="T23" s="405"/>
      <c r="U23" s="405"/>
      <c r="V23" s="405"/>
      <c r="W23" s="405"/>
      <c r="X23" s="405"/>
      <c r="Y23" s="405"/>
      <c r="Z23" s="405"/>
      <c r="AA23" s="405"/>
      <c r="AB23" s="405"/>
      <c r="AC23" s="405"/>
      <c r="AD23" s="405"/>
      <c r="AE23" s="405"/>
      <c r="AF23" s="405"/>
      <c r="AG23" s="405"/>
      <c r="AH23" s="405"/>
      <c r="AJ23" s="90"/>
    </row>
    <row r="24" spans="2:36" ht="15" customHeight="1">
      <c r="B24" s="89"/>
      <c r="C24" s="405"/>
      <c r="D24" s="405"/>
      <c r="E24" s="405"/>
      <c r="F24" s="405"/>
      <c r="G24" s="405"/>
      <c r="H24" s="405"/>
      <c r="I24" s="405"/>
      <c r="J24" s="405"/>
      <c r="K24" s="405"/>
      <c r="L24" s="405"/>
      <c r="M24" s="405"/>
      <c r="N24" s="405"/>
      <c r="O24" s="405"/>
      <c r="P24" s="405"/>
      <c r="Q24" s="405"/>
      <c r="R24" s="405"/>
      <c r="S24" s="405"/>
      <c r="T24" s="405"/>
      <c r="U24" s="405"/>
      <c r="V24" s="405"/>
      <c r="W24" s="405"/>
      <c r="X24" s="405"/>
      <c r="Y24" s="405"/>
      <c r="Z24" s="405"/>
      <c r="AA24" s="405"/>
      <c r="AB24" s="405"/>
      <c r="AC24" s="405"/>
      <c r="AD24" s="405"/>
      <c r="AE24" s="405"/>
      <c r="AF24" s="405"/>
      <c r="AG24" s="405"/>
      <c r="AH24" s="405"/>
      <c r="AJ24" s="90"/>
    </row>
    <row r="25" spans="2:36" ht="15" customHeight="1">
      <c r="B25" s="89"/>
      <c r="C25" s="405"/>
      <c r="D25" s="405"/>
      <c r="E25" s="405"/>
      <c r="F25" s="405"/>
      <c r="G25" s="405"/>
      <c r="H25" s="405"/>
      <c r="I25" s="405"/>
      <c r="J25" s="405"/>
      <c r="K25" s="405"/>
      <c r="L25" s="405"/>
      <c r="M25" s="405"/>
      <c r="N25" s="405"/>
      <c r="O25" s="405"/>
      <c r="P25" s="405"/>
      <c r="Q25" s="405"/>
      <c r="R25" s="405"/>
      <c r="S25" s="405"/>
      <c r="T25" s="405"/>
      <c r="U25" s="405"/>
      <c r="V25" s="405"/>
      <c r="W25" s="405"/>
      <c r="X25" s="405"/>
      <c r="Y25" s="405"/>
      <c r="Z25" s="405"/>
      <c r="AA25" s="405"/>
      <c r="AB25" s="405"/>
      <c r="AC25" s="405"/>
      <c r="AD25" s="405"/>
      <c r="AE25" s="405"/>
      <c r="AF25" s="405"/>
      <c r="AG25" s="405"/>
      <c r="AH25" s="405"/>
      <c r="AJ25" s="90"/>
    </row>
    <row r="26" spans="2:36" ht="15" customHeight="1">
      <c r="B26" s="89"/>
      <c r="C26" s="405"/>
      <c r="D26" s="405"/>
      <c r="E26" s="405"/>
      <c r="F26" s="405"/>
      <c r="G26" s="405"/>
      <c r="H26" s="405"/>
      <c r="I26" s="405"/>
      <c r="J26" s="405"/>
      <c r="K26" s="405"/>
      <c r="L26" s="405"/>
      <c r="M26" s="405"/>
      <c r="N26" s="405"/>
      <c r="O26" s="405"/>
      <c r="P26" s="405"/>
      <c r="Q26" s="405"/>
      <c r="R26" s="405"/>
      <c r="S26" s="405"/>
      <c r="T26" s="405"/>
      <c r="U26" s="405"/>
      <c r="V26" s="405"/>
      <c r="W26" s="405"/>
      <c r="X26" s="405"/>
      <c r="Y26" s="405"/>
      <c r="Z26" s="405"/>
      <c r="AA26" s="405"/>
      <c r="AB26" s="405"/>
      <c r="AC26" s="405"/>
      <c r="AD26" s="405"/>
      <c r="AE26" s="405"/>
      <c r="AF26" s="405"/>
      <c r="AG26" s="405"/>
      <c r="AH26" s="405"/>
      <c r="AJ26" s="90"/>
    </row>
    <row r="27" spans="2:36" ht="15" customHeight="1">
      <c r="B27" s="89"/>
      <c r="C27" s="405"/>
      <c r="D27" s="405"/>
      <c r="E27" s="405"/>
      <c r="F27" s="405"/>
      <c r="G27" s="405"/>
      <c r="H27" s="405"/>
      <c r="I27" s="405"/>
      <c r="J27" s="405"/>
      <c r="K27" s="405"/>
      <c r="L27" s="405"/>
      <c r="M27" s="405"/>
      <c r="N27" s="405"/>
      <c r="O27" s="405"/>
      <c r="P27" s="405"/>
      <c r="Q27" s="405"/>
      <c r="R27" s="405"/>
      <c r="S27" s="405"/>
      <c r="T27" s="405"/>
      <c r="U27" s="405"/>
      <c r="V27" s="405"/>
      <c r="W27" s="405"/>
      <c r="X27" s="405"/>
      <c r="Y27" s="405"/>
      <c r="Z27" s="405"/>
      <c r="AA27" s="405"/>
      <c r="AB27" s="405"/>
      <c r="AC27" s="405"/>
      <c r="AD27" s="405"/>
      <c r="AE27" s="405"/>
      <c r="AF27" s="405"/>
      <c r="AG27" s="405"/>
      <c r="AH27" s="405"/>
      <c r="AJ27" s="90"/>
    </row>
    <row r="28" spans="2:36" ht="3.75" customHeight="1">
      <c r="B28" s="89"/>
      <c r="C28" s="405"/>
      <c r="D28" s="405"/>
      <c r="E28" s="405"/>
      <c r="F28" s="405"/>
      <c r="G28" s="405"/>
      <c r="H28" s="405"/>
      <c r="I28" s="405"/>
      <c r="J28" s="405"/>
      <c r="K28" s="405"/>
      <c r="L28" s="405"/>
      <c r="M28" s="405"/>
      <c r="N28" s="405"/>
      <c r="O28" s="405"/>
      <c r="P28" s="405"/>
      <c r="Q28" s="405"/>
      <c r="R28" s="405"/>
      <c r="S28" s="405"/>
      <c r="T28" s="405"/>
      <c r="U28" s="405"/>
      <c r="V28" s="405"/>
      <c r="W28" s="405"/>
      <c r="X28" s="405"/>
      <c r="Y28" s="405"/>
      <c r="Z28" s="405"/>
      <c r="AA28" s="405"/>
      <c r="AB28" s="405"/>
      <c r="AC28" s="405"/>
      <c r="AD28" s="405"/>
      <c r="AE28" s="405"/>
      <c r="AF28" s="405"/>
      <c r="AG28" s="405"/>
      <c r="AH28" s="405"/>
      <c r="AJ28" s="90"/>
    </row>
    <row r="29" spans="2:36" ht="3.75" customHeight="1">
      <c r="B29" s="89"/>
      <c r="C29" s="405"/>
      <c r="D29" s="405"/>
      <c r="E29" s="405"/>
      <c r="F29" s="405"/>
      <c r="G29" s="405"/>
      <c r="H29" s="405"/>
      <c r="I29" s="405"/>
      <c r="J29" s="405"/>
      <c r="K29" s="405"/>
      <c r="L29" s="405"/>
      <c r="M29" s="405"/>
      <c r="N29" s="405"/>
      <c r="O29" s="405"/>
      <c r="P29" s="405"/>
      <c r="Q29" s="405"/>
      <c r="R29" s="405"/>
      <c r="S29" s="405"/>
      <c r="T29" s="405"/>
      <c r="U29" s="405"/>
      <c r="V29" s="405"/>
      <c r="W29" s="405"/>
      <c r="X29" s="405"/>
      <c r="Y29" s="405"/>
      <c r="Z29" s="405"/>
      <c r="AA29" s="405"/>
      <c r="AB29" s="405"/>
      <c r="AC29" s="405"/>
      <c r="AD29" s="405"/>
      <c r="AE29" s="405"/>
      <c r="AF29" s="405"/>
      <c r="AG29" s="405"/>
      <c r="AH29" s="405"/>
      <c r="AJ29" s="90"/>
    </row>
    <row r="30" spans="2:36" ht="15" customHeight="1">
      <c r="B30" s="89"/>
      <c r="C30" s="405"/>
      <c r="D30" s="405"/>
      <c r="E30" s="405"/>
      <c r="F30" s="405"/>
      <c r="G30" s="405"/>
      <c r="H30" s="405"/>
      <c r="I30" s="405"/>
      <c r="J30" s="405"/>
      <c r="K30" s="405"/>
      <c r="L30" s="405"/>
      <c r="M30" s="405"/>
      <c r="N30" s="405"/>
      <c r="O30" s="405"/>
      <c r="P30" s="405"/>
      <c r="Q30" s="405"/>
      <c r="R30" s="405"/>
      <c r="S30" s="405"/>
      <c r="T30" s="405"/>
      <c r="U30" s="405"/>
      <c r="V30" s="405"/>
      <c r="W30" s="405"/>
      <c r="X30" s="405"/>
      <c r="Y30" s="405"/>
      <c r="Z30" s="405"/>
      <c r="AA30" s="405"/>
      <c r="AB30" s="405"/>
      <c r="AC30" s="405"/>
      <c r="AD30" s="405"/>
      <c r="AE30" s="405"/>
      <c r="AF30" s="405"/>
      <c r="AG30" s="405"/>
      <c r="AH30" s="405"/>
      <c r="AJ30" s="90"/>
    </row>
    <row r="31" spans="2:36" ht="15" customHeight="1">
      <c r="B31" s="89"/>
      <c r="C31" s="405"/>
      <c r="D31" s="405"/>
      <c r="E31" s="405"/>
      <c r="F31" s="405"/>
      <c r="G31" s="405"/>
      <c r="H31" s="405"/>
      <c r="I31" s="405"/>
      <c r="J31" s="405"/>
      <c r="K31" s="405"/>
      <c r="L31" s="405"/>
      <c r="M31" s="405"/>
      <c r="N31" s="405"/>
      <c r="O31" s="405"/>
      <c r="P31" s="405"/>
      <c r="Q31" s="405"/>
      <c r="R31" s="405"/>
      <c r="S31" s="405"/>
      <c r="T31" s="405"/>
      <c r="U31" s="405"/>
      <c r="V31" s="405"/>
      <c r="W31" s="405"/>
      <c r="X31" s="405"/>
      <c r="Y31" s="405"/>
      <c r="Z31" s="405"/>
      <c r="AA31" s="405"/>
      <c r="AB31" s="405"/>
      <c r="AC31" s="405"/>
      <c r="AD31" s="405"/>
      <c r="AE31" s="405"/>
      <c r="AF31" s="405"/>
      <c r="AG31" s="405"/>
      <c r="AH31" s="405"/>
      <c r="AJ31" s="90"/>
    </row>
    <row r="32" spans="2:36" ht="15" customHeight="1">
      <c r="B32" s="89"/>
      <c r="C32" s="405"/>
      <c r="D32" s="405"/>
      <c r="E32" s="405"/>
      <c r="F32" s="405"/>
      <c r="G32" s="405"/>
      <c r="H32" s="405"/>
      <c r="I32" s="405"/>
      <c r="J32" s="405"/>
      <c r="K32" s="405"/>
      <c r="L32" s="405"/>
      <c r="M32" s="405"/>
      <c r="N32" s="405"/>
      <c r="O32" s="405"/>
      <c r="P32" s="405"/>
      <c r="Q32" s="405"/>
      <c r="R32" s="405"/>
      <c r="S32" s="405"/>
      <c r="T32" s="405"/>
      <c r="U32" s="405"/>
      <c r="V32" s="405"/>
      <c r="W32" s="405"/>
      <c r="X32" s="405"/>
      <c r="Y32" s="405"/>
      <c r="Z32" s="405"/>
      <c r="AA32" s="405"/>
      <c r="AB32" s="405"/>
      <c r="AC32" s="405"/>
      <c r="AD32" s="405"/>
      <c r="AE32" s="405"/>
      <c r="AF32" s="405"/>
      <c r="AG32" s="405"/>
      <c r="AH32" s="405"/>
      <c r="AJ32" s="90"/>
    </row>
    <row r="33" spans="2:36" ht="15" customHeight="1">
      <c r="B33" s="89"/>
      <c r="C33" s="405"/>
      <c r="D33" s="405"/>
      <c r="E33" s="405"/>
      <c r="F33" s="405"/>
      <c r="G33" s="405"/>
      <c r="H33" s="405"/>
      <c r="I33" s="405"/>
      <c r="J33" s="405"/>
      <c r="K33" s="405"/>
      <c r="L33" s="405"/>
      <c r="M33" s="405"/>
      <c r="N33" s="405"/>
      <c r="O33" s="405"/>
      <c r="P33" s="405"/>
      <c r="Q33" s="405"/>
      <c r="R33" s="405"/>
      <c r="S33" s="405"/>
      <c r="T33" s="405"/>
      <c r="U33" s="405"/>
      <c r="V33" s="405"/>
      <c r="W33" s="405"/>
      <c r="X33" s="405"/>
      <c r="Y33" s="405"/>
      <c r="Z33" s="405"/>
      <c r="AA33" s="405"/>
      <c r="AB33" s="405"/>
      <c r="AC33" s="405"/>
      <c r="AD33" s="405"/>
      <c r="AE33" s="405"/>
      <c r="AF33" s="405"/>
      <c r="AG33" s="405"/>
      <c r="AH33" s="405"/>
      <c r="AJ33" s="90"/>
    </row>
    <row r="34" spans="2:36" ht="15" customHeight="1">
      <c r="B34" s="89"/>
      <c r="C34" s="405"/>
      <c r="D34" s="405"/>
      <c r="E34" s="405"/>
      <c r="F34" s="405"/>
      <c r="G34" s="405"/>
      <c r="H34" s="405"/>
      <c r="I34" s="405"/>
      <c r="J34" s="405"/>
      <c r="K34" s="405"/>
      <c r="L34" s="405"/>
      <c r="M34" s="405"/>
      <c r="N34" s="405"/>
      <c r="O34" s="405"/>
      <c r="P34" s="405"/>
      <c r="Q34" s="405"/>
      <c r="R34" s="405"/>
      <c r="S34" s="405"/>
      <c r="T34" s="405"/>
      <c r="U34" s="405"/>
      <c r="V34" s="405"/>
      <c r="W34" s="405"/>
      <c r="X34" s="405"/>
      <c r="Y34" s="405"/>
      <c r="Z34" s="405"/>
      <c r="AA34" s="405"/>
      <c r="AB34" s="405"/>
      <c r="AC34" s="405"/>
      <c r="AD34" s="405"/>
      <c r="AE34" s="405"/>
      <c r="AF34" s="405"/>
      <c r="AG34" s="405"/>
      <c r="AH34" s="405"/>
      <c r="AJ34" s="90"/>
    </row>
    <row r="35" spans="2:36" ht="15" customHeight="1">
      <c r="B35" s="89"/>
      <c r="C35" s="405"/>
      <c r="D35" s="405"/>
      <c r="E35" s="405"/>
      <c r="F35" s="405"/>
      <c r="G35" s="405"/>
      <c r="H35" s="405"/>
      <c r="I35" s="405"/>
      <c r="J35" s="405"/>
      <c r="K35" s="405"/>
      <c r="L35" s="405"/>
      <c r="M35" s="405"/>
      <c r="N35" s="405"/>
      <c r="O35" s="405"/>
      <c r="P35" s="405"/>
      <c r="Q35" s="405"/>
      <c r="R35" s="405"/>
      <c r="S35" s="405"/>
      <c r="T35" s="405"/>
      <c r="U35" s="405"/>
      <c r="V35" s="405"/>
      <c r="W35" s="405"/>
      <c r="X35" s="405"/>
      <c r="Y35" s="405"/>
      <c r="Z35" s="405"/>
      <c r="AA35" s="405"/>
      <c r="AB35" s="405"/>
      <c r="AC35" s="405"/>
      <c r="AD35" s="405"/>
      <c r="AE35" s="405"/>
      <c r="AF35" s="405"/>
      <c r="AG35" s="405"/>
      <c r="AH35" s="405"/>
      <c r="AJ35" s="90"/>
    </row>
    <row r="36" spans="2:36" ht="15" customHeight="1">
      <c r="B36" s="89"/>
      <c r="C36" s="405"/>
      <c r="D36" s="405"/>
      <c r="E36" s="405"/>
      <c r="F36" s="405"/>
      <c r="G36" s="405"/>
      <c r="H36" s="405"/>
      <c r="I36" s="405"/>
      <c r="J36" s="405"/>
      <c r="K36" s="405"/>
      <c r="L36" s="405"/>
      <c r="M36" s="405"/>
      <c r="N36" s="405"/>
      <c r="O36" s="405"/>
      <c r="P36" s="405"/>
      <c r="Q36" s="405"/>
      <c r="R36" s="405"/>
      <c r="S36" s="405"/>
      <c r="T36" s="405"/>
      <c r="U36" s="405"/>
      <c r="V36" s="405"/>
      <c r="W36" s="405"/>
      <c r="X36" s="405"/>
      <c r="Y36" s="405"/>
      <c r="Z36" s="405"/>
      <c r="AA36" s="405"/>
      <c r="AB36" s="405"/>
      <c r="AC36" s="405"/>
      <c r="AD36" s="405"/>
      <c r="AE36" s="405"/>
      <c r="AF36" s="405"/>
      <c r="AG36" s="405"/>
      <c r="AH36" s="405"/>
      <c r="AJ36" s="90"/>
    </row>
    <row r="37" spans="2:36" ht="15" customHeight="1">
      <c r="B37" s="89"/>
      <c r="C37" s="405"/>
      <c r="D37" s="405"/>
      <c r="E37" s="405"/>
      <c r="F37" s="405"/>
      <c r="G37" s="405"/>
      <c r="H37" s="405"/>
      <c r="I37" s="405"/>
      <c r="J37" s="405"/>
      <c r="K37" s="405"/>
      <c r="L37" s="405"/>
      <c r="M37" s="405"/>
      <c r="N37" s="405"/>
      <c r="O37" s="405"/>
      <c r="P37" s="405"/>
      <c r="Q37" s="405"/>
      <c r="R37" s="405"/>
      <c r="S37" s="405"/>
      <c r="T37" s="405"/>
      <c r="U37" s="405"/>
      <c r="V37" s="405"/>
      <c r="W37" s="405"/>
      <c r="X37" s="405"/>
      <c r="Y37" s="405"/>
      <c r="Z37" s="405"/>
      <c r="AA37" s="405"/>
      <c r="AB37" s="405"/>
      <c r="AC37" s="405"/>
      <c r="AD37" s="405"/>
      <c r="AE37" s="405"/>
      <c r="AF37" s="405"/>
      <c r="AG37" s="405"/>
      <c r="AH37" s="405"/>
      <c r="AJ37" s="90"/>
    </row>
    <row r="38" spans="2:36" ht="15" customHeight="1">
      <c r="B38" s="89"/>
      <c r="C38" s="405"/>
      <c r="D38" s="405"/>
      <c r="E38" s="405"/>
      <c r="F38" s="405"/>
      <c r="G38" s="405"/>
      <c r="H38" s="405"/>
      <c r="I38" s="405"/>
      <c r="J38" s="405"/>
      <c r="K38" s="405"/>
      <c r="L38" s="405"/>
      <c r="M38" s="405"/>
      <c r="N38" s="405"/>
      <c r="O38" s="405"/>
      <c r="P38" s="405"/>
      <c r="Q38" s="405"/>
      <c r="R38" s="405"/>
      <c r="S38" s="405"/>
      <c r="T38" s="405"/>
      <c r="U38" s="405"/>
      <c r="V38" s="405"/>
      <c r="W38" s="405"/>
      <c r="X38" s="405"/>
      <c r="Y38" s="405"/>
      <c r="Z38" s="405"/>
      <c r="AA38" s="405"/>
      <c r="AB38" s="405"/>
      <c r="AC38" s="405"/>
      <c r="AD38" s="405"/>
      <c r="AE38" s="405"/>
      <c r="AF38" s="405"/>
      <c r="AG38" s="405"/>
      <c r="AH38" s="405"/>
      <c r="AJ38" s="90"/>
    </row>
    <row r="39" spans="2:36" ht="15" customHeight="1">
      <c r="B39" s="89"/>
      <c r="C39" s="405"/>
      <c r="D39" s="405"/>
      <c r="E39" s="405"/>
      <c r="F39" s="405"/>
      <c r="G39" s="405"/>
      <c r="H39" s="405"/>
      <c r="I39" s="405"/>
      <c r="J39" s="405"/>
      <c r="K39" s="405"/>
      <c r="L39" s="405"/>
      <c r="M39" s="405"/>
      <c r="N39" s="405"/>
      <c r="O39" s="405"/>
      <c r="P39" s="405"/>
      <c r="Q39" s="405"/>
      <c r="R39" s="405"/>
      <c r="S39" s="405"/>
      <c r="T39" s="405"/>
      <c r="U39" s="405"/>
      <c r="V39" s="405"/>
      <c r="W39" s="405"/>
      <c r="X39" s="405"/>
      <c r="Y39" s="405"/>
      <c r="Z39" s="405"/>
      <c r="AA39" s="405"/>
      <c r="AB39" s="405"/>
      <c r="AC39" s="405"/>
      <c r="AD39" s="405"/>
      <c r="AE39" s="405"/>
      <c r="AF39" s="405"/>
      <c r="AG39" s="405"/>
      <c r="AH39" s="405"/>
      <c r="AJ39" s="90"/>
    </row>
    <row r="40" spans="2:36" ht="15" customHeight="1">
      <c r="B40" s="89"/>
      <c r="C40" s="405"/>
      <c r="D40" s="405"/>
      <c r="E40" s="405"/>
      <c r="F40" s="405"/>
      <c r="G40" s="405"/>
      <c r="H40" s="405"/>
      <c r="I40" s="405"/>
      <c r="J40" s="405"/>
      <c r="K40" s="405"/>
      <c r="L40" s="405"/>
      <c r="M40" s="405"/>
      <c r="N40" s="405"/>
      <c r="O40" s="405"/>
      <c r="P40" s="405"/>
      <c r="Q40" s="405"/>
      <c r="R40" s="405"/>
      <c r="S40" s="405"/>
      <c r="T40" s="405"/>
      <c r="U40" s="405"/>
      <c r="V40" s="405"/>
      <c r="W40" s="405"/>
      <c r="X40" s="405"/>
      <c r="Y40" s="405"/>
      <c r="Z40" s="405"/>
      <c r="AA40" s="405"/>
      <c r="AB40" s="405"/>
      <c r="AC40" s="405"/>
      <c r="AD40" s="405"/>
      <c r="AE40" s="405"/>
      <c r="AF40" s="405"/>
      <c r="AG40" s="405"/>
      <c r="AH40" s="405"/>
      <c r="AJ40" s="90"/>
    </row>
    <row r="41" spans="2:36" ht="15" customHeight="1">
      <c r="B41" s="89"/>
      <c r="C41" s="405"/>
      <c r="D41" s="405"/>
      <c r="E41" s="405"/>
      <c r="F41" s="405"/>
      <c r="G41" s="405"/>
      <c r="H41" s="405"/>
      <c r="I41" s="405"/>
      <c r="J41" s="405"/>
      <c r="K41" s="405"/>
      <c r="L41" s="405"/>
      <c r="M41" s="405"/>
      <c r="N41" s="405"/>
      <c r="O41" s="405"/>
      <c r="P41" s="405"/>
      <c r="Q41" s="405"/>
      <c r="R41" s="405"/>
      <c r="S41" s="405"/>
      <c r="T41" s="405"/>
      <c r="U41" s="405"/>
      <c r="V41" s="405"/>
      <c r="W41" s="405"/>
      <c r="X41" s="405"/>
      <c r="Y41" s="405"/>
      <c r="Z41" s="405"/>
      <c r="AA41" s="405"/>
      <c r="AB41" s="405"/>
      <c r="AC41" s="405"/>
      <c r="AD41" s="405"/>
      <c r="AE41" s="405"/>
      <c r="AF41" s="405"/>
      <c r="AG41" s="405"/>
      <c r="AH41" s="405"/>
      <c r="AJ41" s="90"/>
    </row>
    <row r="42" spans="2:36" ht="15" customHeight="1">
      <c r="B42" s="89"/>
      <c r="C42" s="405"/>
      <c r="D42" s="405"/>
      <c r="E42" s="405"/>
      <c r="F42" s="405"/>
      <c r="G42" s="405"/>
      <c r="H42" s="405"/>
      <c r="I42" s="405"/>
      <c r="J42" s="405"/>
      <c r="K42" s="405"/>
      <c r="L42" s="405"/>
      <c r="M42" s="405"/>
      <c r="N42" s="405"/>
      <c r="O42" s="405"/>
      <c r="P42" s="405"/>
      <c r="Q42" s="405"/>
      <c r="R42" s="405"/>
      <c r="S42" s="405"/>
      <c r="T42" s="405"/>
      <c r="U42" s="405"/>
      <c r="V42" s="405"/>
      <c r="W42" s="405"/>
      <c r="X42" s="405"/>
      <c r="Y42" s="405"/>
      <c r="Z42" s="405"/>
      <c r="AA42" s="405"/>
      <c r="AB42" s="405"/>
      <c r="AC42" s="405"/>
      <c r="AD42" s="405"/>
      <c r="AE42" s="405"/>
      <c r="AF42" s="405"/>
      <c r="AG42" s="405"/>
      <c r="AH42" s="405"/>
      <c r="AJ42" s="90"/>
    </row>
    <row r="43" spans="2:36" ht="15" customHeight="1">
      <c r="B43" s="89"/>
      <c r="C43" s="405"/>
      <c r="D43" s="405"/>
      <c r="E43" s="405"/>
      <c r="F43" s="405"/>
      <c r="G43" s="405"/>
      <c r="H43" s="405"/>
      <c r="I43" s="405"/>
      <c r="J43" s="405"/>
      <c r="K43" s="405"/>
      <c r="L43" s="405"/>
      <c r="M43" s="405"/>
      <c r="N43" s="405"/>
      <c r="O43" s="405"/>
      <c r="P43" s="405"/>
      <c r="Q43" s="405"/>
      <c r="R43" s="405"/>
      <c r="S43" s="405"/>
      <c r="T43" s="405"/>
      <c r="U43" s="405"/>
      <c r="V43" s="405"/>
      <c r="W43" s="405"/>
      <c r="X43" s="405"/>
      <c r="Y43" s="405"/>
      <c r="Z43" s="405"/>
      <c r="AA43" s="405"/>
      <c r="AB43" s="405"/>
      <c r="AC43" s="405"/>
      <c r="AD43" s="405"/>
      <c r="AE43" s="405"/>
      <c r="AF43" s="405"/>
      <c r="AG43" s="405"/>
      <c r="AH43" s="405"/>
      <c r="AJ43" s="90"/>
    </row>
    <row r="44" spans="2:36" ht="15" customHeight="1">
      <c r="B44" s="89"/>
      <c r="C44" s="405"/>
      <c r="D44" s="405"/>
      <c r="E44" s="405"/>
      <c r="F44" s="405"/>
      <c r="G44" s="405"/>
      <c r="H44" s="405"/>
      <c r="I44" s="405"/>
      <c r="J44" s="405"/>
      <c r="K44" s="405"/>
      <c r="L44" s="405"/>
      <c r="M44" s="405"/>
      <c r="N44" s="405"/>
      <c r="O44" s="405"/>
      <c r="P44" s="405"/>
      <c r="Q44" s="405"/>
      <c r="R44" s="405"/>
      <c r="S44" s="405"/>
      <c r="T44" s="405"/>
      <c r="U44" s="405"/>
      <c r="V44" s="405"/>
      <c r="W44" s="405"/>
      <c r="X44" s="405"/>
      <c r="Y44" s="405"/>
      <c r="Z44" s="405"/>
      <c r="AA44" s="405"/>
      <c r="AB44" s="405"/>
      <c r="AC44" s="405"/>
      <c r="AD44" s="405"/>
      <c r="AE44" s="405"/>
      <c r="AF44" s="405"/>
      <c r="AG44" s="405"/>
      <c r="AH44" s="405"/>
      <c r="AJ44" s="90"/>
    </row>
    <row r="45" spans="2:36" ht="15" customHeight="1">
      <c r="B45" s="89"/>
      <c r="C45" s="405"/>
      <c r="D45" s="405"/>
      <c r="E45" s="405"/>
      <c r="F45" s="405"/>
      <c r="G45" s="405"/>
      <c r="H45" s="405"/>
      <c r="I45" s="405"/>
      <c r="J45" s="405"/>
      <c r="K45" s="405"/>
      <c r="L45" s="405"/>
      <c r="M45" s="405"/>
      <c r="N45" s="405"/>
      <c r="O45" s="405"/>
      <c r="P45" s="405"/>
      <c r="Q45" s="405"/>
      <c r="R45" s="405"/>
      <c r="S45" s="405"/>
      <c r="T45" s="405"/>
      <c r="U45" s="405"/>
      <c r="V45" s="405"/>
      <c r="W45" s="405"/>
      <c r="X45" s="405"/>
      <c r="Y45" s="405"/>
      <c r="Z45" s="405"/>
      <c r="AA45" s="405"/>
      <c r="AB45" s="405"/>
      <c r="AC45" s="405"/>
      <c r="AD45" s="405"/>
      <c r="AE45" s="405"/>
      <c r="AF45" s="405"/>
      <c r="AG45" s="405"/>
      <c r="AH45" s="405"/>
      <c r="AJ45" s="90"/>
    </row>
    <row r="46" spans="2:36" ht="15" customHeight="1">
      <c r="B46" s="89"/>
      <c r="C46" s="405"/>
      <c r="D46" s="405"/>
      <c r="E46" s="405"/>
      <c r="F46" s="405"/>
      <c r="G46" s="405"/>
      <c r="H46" s="405"/>
      <c r="I46" s="405"/>
      <c r="J46" s="405"/>
      <c r="K46" s="405"/>
      <c r="L46" s="405"/>
      <c r="M46" s="405"/>
      <c r="N46" s="405"/>
      <c r="O46" s="405"/>
      <c r="P46" s="405"/>
      <c r="Q46" s="405"/>
      <c r="R46" s="405"/>
      <c r="S46" s="405"/>
      <c r="T46" s="405"/>
      <c r="U46" s="405"/>
      <c r="V46" s="405"/>
      <c r="W46" s="405"/>
      <c r="X46" s="405"/>
      <c r="Y46" s="405"/>
      <c r="Z46" s="405"/>
      <c r="AA46" s="405"/>
      <c r="AB46" s="405"/>
      <c r="AC46" s="405"/>
      <c r="AD46" s="405"/>
      <c r="AE46" s="405"/>
      <c r="AF46" s="405"/>
      <c r="AG46" s="405"/>
      <c r="AH46" s="405"/>
      <c r="AJ46" s="90"/>
    </row>
    <row r="47" spans="2:36" ht="15" customHeight="1">
      <c r="B47" s="89"/>
      <c r="C47" s="405"/>
      <c r="D47" s="405"/>
      <c r="E47" s="405"/>
      <c r="F47" s="405"/>
      <c r="G47" s="405"/>
      <c r="H47" s="405"/>
      <c r="I47" s="405"/>
      <c r="J47" s="405"/>
      <c r="K47" s="405"/>
      <c r="L47" s="405"/>
      <c r="M47" s="405"/>
      <c r="N47" s="405"/>
      <c r="O47" s="405"/>
      <c r="P47" s="405"/>
      <c r="Q47" s="405"/>
      <c r="R47" s="405"/>
      <c r="S47" s="405"/>
      <c r="T47" s="405"/>
      <c r="U47" s="405"/>
      <c r="V47" s="405"/>
      <c r="W47" s="405"/>
      <c r="X47" s="405"/>
      <c r="Y47" s="405"/>
      <c r="Z47" s="405"/>
      <c r="AA47" s="405"/>
      <c r="AB47" s="405"/>
      <c r="AC47" s="405"/>
      <c r="AD47" s="405"/>
      <c r="AE47" s="405"/>
      <c r="AF47" s="405"/>
      <c r="AG47" s="405"/>
      <c r="AH47" s="405"/>
      <c r="AJ47" s="90"/>
    </row>
    <row r="48" spans="2:36" ht="15" customHeight="1">
      <c r="B48" s="89"/>
      <c r="C48" s="405"/>
      <c r="D48" s="405"/>
      <c r="E48" s="405"/>
      <c r="F48" s="405"/>
      <c r="G48" s="405"/>
      <c r="H48" s="405"/>
      <c r="I48" s="405"/>
      <c r="J48" s="405"/>
      <c r="K48" s="405"/>
      <c r="L48" s="405"/>
      <c r="M48" s="405"/>
      <c r="N48" s="405"/>
      <c r="O48" s="405"/>
      <c r="P48" s="405"/>
      <c r="Q48" s="405"/>
      <c r="R48" s="405"/>
      <c r="S48" s="405"/>
      <c r="T48" s="405"/>
      <c r="U48" s="405"/>
      <c r="V48" s="405"/>
      <c r="W48" s="405"/>
      <c r="X48" s="405"/>
      <c r="Y48" s="405"/>
      <c r="Z48" s="405"/>
      <c r="AA48" s="405"/>
      <c r="AB48" s="405"/>
      <c r="AC48" s="405"/>
      <c r="AD48" s="405"/>
      <c r="AE48" s="405"/>
      <c r="AF48" s="405"/>
      <c r="AG48" s="405"/>
      <c r="AH48" s="405"/>
      <c r="AJ48" s="90"/>
    </row>
    <row r="49" spans="2:36" ht="15" customHeight="1">
      <c r="B49" s="89"/>
      <c r="C49" s="405"/>
      <c r="D49" s="405"/>
      <c r="E49" s="405"/>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J49" s="90"/>
    </row>
    <row r="50" spans="2:36" ht="15" customHeight="1">
      <c r="B50" s="89"/>
      <c r="C50" s="405"/>
      <c r="D50" s="405"/>
      <c r="E50" s="405"/>
      <c r="F50" s="405"/>
      <c r="G50" s="405"/>
      <c r="H50" s="405"/>
      <c r="I50" s="405"/>
      <c r="J50" s="405"/>
      <c r="K50" s="405"/>
      <c r="L50" s="405"/>
      <c r="M50" s="405"/>
      <c r="N50" s="405"/>
      <c r="O50" s="405"/>
      <c r="P50" s="405"/>
      <c r="Q50" s="405"/>
      <c r="R50" s="405"/>
      <c r="S50" s="405"/>
      <c r="T50" s="405"/>
      <c r="U50" s="405"/>
      <c r="V50" s="405"/>
      <c r="W50" s="405"/>
      <c r="X50" s="405"/>
      <c r="Y50" s="405"/>
      <c r="Z50" s="405"/>
      <c r="AA50" s="405"/>
      <c r="AB50" s="405"/>
      <c r="AC50" s="405"/>
      <c r="AD50" s="405"/>
      <c r="AE50" s="405"/>
      <c r="AF50" s="405"/>
      <c r="AG50" s="405"/>
      <c r="AH50" s="405"/>
      <c r="AJ50" s="90"/>
    </row>
    <row r="51" spans="2:36" ht="15" customHeight="1">
      <c r="B51" s="89"/>
      <c r="C51" s="405"/>
      <c r="D51" s="405"/>
      <c r="E51" s="405"/>
      <c r="F51" s="405"/>
      <c r="G51" s="405"/>
      <c r="H51" s="405"/>
      <c r="I51" s="405"/>
      <c r="J51" s="405"/>
      <c r="K51" s="405"/>
      <c r="L51" s="405"/>
      <c r="M51" s="405"/>
      <c r="N51" s="405"/>
      <c r="O51" s="405"/>
      <c r="P51" s="405"/>
      <c r="Q51" s="405"/>
      <c r="R51" s="405"/>
      <c r="S51" s="405"/>
      <c r="T51" s="405"/>
      <c r="U51" s="405"/>
      <c r="V51" s="405"/>
      <c r="W51" s="405"/>
      <c r="X51" s="405"/>
      <c r="Y51" s="405"/>
      <c r="Z51" s="405"/>
      <c r="AA51" s="405"/>
      <c r="AB51" s="405"/>
      <c r="AC51" s="405"/>
      <c r="AD51" s="405"/>
      <c r="AE51" s="405"/>
      <c r="AF51" s="405"/>
      <c r="AG51" s="405"/>
      <c r="AH51" s="405"/>
      <c r="AJ51" s="90"/>
    </row>
    <row r="52" spans="2:36" ht="3.75" customHeight="1">
      <c r="B52" s="89"/>
      <c r="C52" s="405"/>
      <c r="D52" s="405"/>
      <c r="E52" s="405"/>
      <c r="F52" s="405"/>
      <c r="G52" s="405"/>
      <c r="H52" s="405"/>
      <c r="I52" s="405"/>
      <c r="J52" s="405"/>
      <c r="K52" s="405"/>
      <c r="L52" s="405"/>
      <c r="M52" s="405"/>
      <c r="N52" s="405"/>
      <c r="O52" s="405"/>
      <c r="P52" s="405"/>
      <c r="Q52" s="405"/>
      <c r="R52" s="405"/>
      <c r="S52" s="405"/>
      <c r="T52" s="405"/>
      <c r="U52" s="405"/>
      <c r="V52" s="405"/>
      <c r="W52" s="405"/>
      <c r="X52" s="405"/>
      <c r="Y52" s="405"/>
      <c r="Z52" s="405"/>
      <c r="AA52" s="405"/>
      <c r="AB52" s="405"/>
      <c r="AC52" s="405"/>
      <c r="AD52" s="405"/>
      <c r="AE52" s="405"/>
      <c r="AF52" s="405"/>
      <c r="AG52" s="405"/>
      <c r="AH52" s="405"/>
      <c r="AJ52" s="90"/>
    </row>
    <row r="53" spans="2:36" ht="3.75" customHeight="1">
      <c r="B53" s="89"/>
      <c r="C53" s="405"/>
      <c r="D53" s="405"/>
      <c r="E53" s="405"/>
      <c r="F53" s="405"/>
      <c r="G53" s="405"/>
      <c r="H53" s="405"/>
      <c r="I53" s="405"/>
      <c r="J53" s="405"/>
      <c r="K53" s="405"/>
      <c r="L53" s="405"/>
      <c r="M53" s="405"/>
      <c r="N53" s="405"/>
      <c r="O53" s="405"/>
      <c r="P53" s="405"/>
      <c r="Q53" s="405"/>
      <c r="R53" s="405"/>
      <c r="S53" s="405"/>
      <c r="T53" s="405"/>
      <c r="U53" s="405"/>
      <c r="V53" s="405"/>
      <c r="W53" s="405"/>
      <c r="X53" s="405"/>
      <c r="Y53" s="405"/>
      <c r="Z53" s="405"/>
      <c r="AA53" s="405"/>
      <c r="AB53" s="405"/>
      <c r="AC53" s="405"/>
      <c r="AD53" s="405"/>
      <c r="AE53" s="405"/>
      <c r="AF53" s="405"/>
      <c r="AG53" s="405"/>
      <c r="AH53" s="405"/>
      <c r="AJ53" s="90"/>
    </row>
    <row r="54" spans="2:36" ht="15" customHeight="1">
      <c r="B54" s="89"/>
      <c r="C54" s="405"/>
      <c r="D54" s="405"/>
      <c r="E54" s="405"/>
      <c r="F54" s="405"/>
      <c r="G54" s="405"/>
      <c r="H54" s="405"/>
      <c r="I54" s="405"/>
      <c r="J54" s="405"/>
      <c r="K54" s="405"/>
      <c r="L54" s="405"/>
      <c r="M54" s="405"/>
      <c r="N54" s="405"/>
      <c r="O54" s="405"/>
      <c r="P54" s="405"/>
      <c r="Q54" s="405"/>
      <c r="R54" s="405"/>
      <c r="S54" s="405"/>
      <c r="T54" s="405"/>
      <c r="U54" s="405"/>
      <c r="V54" s="405"/>
      <c r="W54" s="405"/>
      <c r="X54" s="405"/>
      <c r="Y54" s="405"/>
      <c r="Z54" s="405"/>
      <c r="AA54" s="405"/>
      <c r="AB54" s="405"/>
      <c r="AC54" s="405"/>
      <c r="AD54" s="405"/>
      <c r="AE54" s="405"/>
      <c r="AF54" s="405"/>
      <c r="AG54" s="405"/>
      <c r="AH54" s="405"/>
      <c r="AJ54" s="90"/>
    </row>
    <row r="55" spans="2:36" ht="15" customHeight="1">
      <c r="B55" s="89"/>
      <c r="C55" s="405"/>
      <c r="D55" s="405"/>
      <c r="E55" s="405"/>
      <c r="F55" s="405"/>
      <c r="G55" s="405"/>
      <c r="H55" s="405"/>
      <c r="I55" s="405"/>
      <c r="J55" s="405"/>
      <c r="K55" s="405"/>
      <c r="L55" s="405"/>
      <c r="M55" s="405"/>
      <c r="N55" s="405"/>
      <c r="O55" s="405"/>
      <c r="P55" s="405"/>
      <c r="Q55" s="405"/>
      <c r="R55" s="405"/>
      <c r="S55" s="405"/>
      <c r="T55" s="405"/>
      <c r="U55" s="405"/>
      <c r="V55" s="405"/>
      <c r="W55" s="405"/>
      <c r="X55" s="405"/>
      <c r="Y55" s="405"/>
      <c r="Z55" s="405"/>
      <c r="AA55" s="405"/>
      <c r="AB55" s="405"/>
      <c r="AC55" s="405"/>
      <c r="AD55" s="405"/>
      <c r="AE55" s="405"/>
      <c r="AF55" s="405"/>
      <c r="AG55" s="405"/>
      <c r="AH55" s="405"/>
      <c r="AJ55" s="90"/>
    </row>
    <row r="56" spans="2:36" ht="15" customHeight="1">
      <c r="B56" s="89"/>
      <c r="C56" s="405"/>
      <c r="D56" s="405"/>
      <c r="E56" s="405"/>
      <c r="F56" s="405"/>
      <c r="G56" s="405"/>
      <c r="H56" s="405"/>
      <c r="I56" s="405"/>
      <c r="J56" s="405"/>
      <c r="K56" s="405"/>
      <c r="L56" s="405"/>
      <c r="M56" s="405"/>
      <c r="N56" s="405"/>
      <c r="O56" s="405"/>
      <c r="P56" s="405"/>
      <c r="Q56" s="405"/>
      <c r="R56" s="405"/>
      <c r="S56" s="405"/>
      <c r="T56" s="405"/>
      <c r="U56" s="405"/>
      <c r="V56" s="405"/>
      <c r="W56" s="405"/>
      <c r="X56" s="405"/>
      <c r="Y56" s="405"/>
      <c r="Z56" s="405"/>
      <c r="AA56" s="405"/>
      <c r="AB56" s="405"/>
      <c r="AC56" s="405"/>
      <c r="AD56" s="405"/>
      <c r="AE56" s="405"/>
      <c r="AF56" s="405"/>
      <c r="AG56" s="405"/>
      <c r="AH56" s="405"/>
      <c r="AJ56" s="90"/>
    </row>
    <row r="57" spans="2:36" ht="15" customHeight="1">
      <c r="B57" s="89"/>
      <c r="C57" s="405"/>
      <c r="D57" s="405"/>
      <c r="E57" s="405"/>
      <c r="F57" s="405"/>
      <c r="G57" s="405"/>
      <c r="H57" s="405"/>
      <c r="I57" s="405"/>
      <c r="J57" s="405"/>
      <c r="K57" s="405"/>
      <c r="L57" s="405"/>
      <c r="M57" s="405"/>
      <c r="N57" s="405"/>
      <c r="O57" s="405"/>
      <c r="P57" s="405"/>
      <c r="Q57" s="405"/>
      <c r="R57" s="405"/>
      <c r="S57" s="405"/>
      <c r="T57" s="405"/>
      <c r="U57" s="405"/>
      <c r="V57" s="405"/>
      <c r="W57" s="405"/>
      <c r="X57" s="405"/>
      <c r="Y57" s="405"/>
      <c r="Z57" s="405"/>
      <c r="AA57" s="405"/>
      <c r="AB57" s="405"/>
      <c r="AC57" s="405"/>
      <c r="AD57" s="405"/>
      <c r="AE57" s="405"/>
      <c r="AF57" s="405"/>
      <c r="AG57" s="405"/>
      <c r="AH57" s="405"/>
      <c r="AJ57" s="90"/>
    </row>
    <row r="58" spans="2:36" ht="15" customHeight="1">
      <c r="B58" s="89"/>
      <c r="C58" s="405"/>
      <c r="D58" s="405"/>
      <c r="E58" s="405"/>
      <c r="F58" s="405"/>
      <c r="G58" s="405"/>
      <c r="H58" s="405"/>
      <c r="I58" s="405"/>
      <c r="J58" s="405"/>
      <c r="K58" s="405"/>
      <c r="L58" s="405"/>
      <c r="M58" s="405"/>
      <c r="N58" s="405"/>
      <c r="O58" s="405"/>
      <c r="P58" s="405"/>
      <c r="Q58" s="405"/>
      <c r="R58" s="405"/>
      <c r="S58" s="405"/>
      <c r="T58" s="405"/>
      <c r="U58" s="405"/>
      <c r="V58" s="405"/>
      <c r="W58" s="405"/>
      <c r="X58" s="405"/>
      <c r="Y58" s="405"/>
      <c r="Z58" s="405"/>
      <c r="AA58" s="405"/>
      <c r="AB58" s="405"/>
      <c r="AC58" s="405"/>
      <c r="AD58" s="405"/>
      <c r="AE58" s="405"/>
      <c r="AF58" s="405"/>
      <c r="AG58" s="405"/>
      <c r="AH58" s="405"/>
      <c r="AJ58" s="90"/>
    </row>
    <row r="59" spans="2:36" ht="15" customHeight="1">
      <c r="B59" s="89"/>
      <c r="C59" s="405"/>
      <c r="D59" s="405"/>
      <c r="E59" s="405"/>
      <c r="F59" s="405"/>
      <c r="G59" s="405"/>
      <c r="H59" s="405"/>
      <c r="I59" s="405"/>
      <c r="J59" s="405"/>
      <c r="K59" s="405"/>
      <c r="L59" s="405"/>
      <c r="M59" s="405"/>
      <c r="N59" s="405"/>
      <c r="O59" s="405"/>
      <c r="P59" s="405"/>
      <c r="Q59" s="405"/>
      <c r="R59" s="405"/>
      <c r="S59" s="405"/>
      <c r="T59" s="405"/>
      <c r="U59" s="405"/>
      <c r="V59" s="405"/>
      <c r="W59" s="405"/>
      <c r="X59" s="405"/>
      <c r="Y59" s="405"/>
      <c r="Z59" s="405"/>
      <c r="AA59" s="405"/>
      <c r="AB59" s="405"/>
      <c r="AC59" s="405"/>
      <c r="AD59" s="405"/>
      <c r="AE59" s="405"/>
      <c r="AF59" s="405"/>
      <c r="AG59" s="405"/>
      <c r="AH59" s="405"/>
      <c r="AJ59" s="90"/>
    </row>
    <row r="60" spans="2:36" ht="15" customHeight="1">
      <c r="B60" s="89"/>
      <c r="C60" s="405"/>
      <c r="D60" s="405"/>
      <c r="E60" s="405"/>
      <c r="F60" s="405"/>
      <c r="G60" s="405"/>
      <c r="H60" s="405"/>
      <c r="I60" s="405"/>
      <c r="J60" s="405"/>
      <c r="K60" s="405"/>
      <c r="L60" s="405"/>
      <c r="M60" s="405"/>
      <c r="N60" s="405"/>
      <c r="O60" s="405"/>
      <c r="P60" s="405"/>
      <c r="Q60" s="405"/>
      <c r="R60" s="405"/>
      <c r="S60" s="405"/>
      <c r="T60" s="405"/>
      <c r="U60" s="405"/>
      <c r="V60" s="405"/>
      <c r="W60" s="405"/>
      <c r="X60" s="405"/>
      <c r="Y60" s="405"/>
      <c r="Z60" s="405"/>
      <c r="AA60" s="405"/>
      <c r="AB60" s="405"/>
      <c r="AC60" s="405"/>
      <c r="AD60" s="405"/>
      <c r="AE60" s="405"/>
      <c r="AF60" s="405"/>
      <c r="AG60" s="405"/>
      <c r="AH60" s="405"/>
      <c r="AJ60" s="90"/>
    </row>
    <row r="61" spans="2:36" ht="15" customHeight="1">
      <c r="B61" s="89"/>
      <c r="C61" s="405"/>
      <c r="D61" s="405"/>
      <c r="E61" s="405"/>
      <c r="F61" s="405"/>
      <c r="G61" s="405"/>
      <c r="H61" s="405"/>
      <c r="I61" s="405"/>
      <c r="J61" s="405"/>
      <c r="K61" s="405"/>
      <c r="L61" s="405"/>
      <c r="M61" s="405"/>
      <c r="N61" s="405"/>
      <c r="O61" s="405"/>
      <c r="P61" s="405"/>
      <c r="Q61" s="405"/>
      <c r="R61" s="405"/>
      <c r="S61" s="405"/>
      <c r="T61" s="405"/>
      <c r="U61" s="405"/>
      <c r="V61" s="405"/>
      <c r="W61" s="405"/>
      <c r="X61" s="405"/>
      <c r="Y61" s="405"/>
      <c r="Z61" s="405"/>
      <c r="AA61" s="405"/>
      <c r="AB61" s="405"/>
      <c r="AC61" s="405"/>
      <c r="AD61" s="405"/>
      <c r="AE61" s="405"/>
      <c r="AF61" s="405"/>
      <c r="AG61" s="405"/>
      <c r="AH61" s="405"/>
      <c r="AJ61" s="90"/>
    </row>
    <row r="62" spans="2:36" ht="15" customHeight="1">
      <c r="B62" s="89"/>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c r="AA62" s="405"/>
      <c r="AB62" s="405"/>
      <c r="AC62" s="405"/>
      <c r="AD62" s="405"/>
      <c r="AE62" s="405"/>
      <c r="AF62" s="405"/>
      <c r="AG62" s="405"/>
      <c r="AH62" s="405"/>
      <c r="AJ62" s="90"/>
    </row>
    <row r="63" spans="2:36" ht="15" customHeight="1">
      <c r="B63" s="89"/>
      <c r="C63" s="70"/>
      <c r="D63" s="70"/>
      <c r="AJ63" s="90"/>
    </row>
    <row r="64" spans="2:36" ht="3.75" customHeight="1">
      <c r="B64" s="89"/>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row>
    <row r="71" spans="3:22" ht="15" customHeight="1">
      <c r="D71" s="37"/>
      <c r="E71" s="37"/>
      <c r="F71" s="37"/>
      <c r="G71" s="37"/>
      <c r="H71" s="37"/>
      <c r="I71" s="37"/>
      <c r="J71" s="37"/>
      <c r="K71" s="37"/>
      <c r="L71" s="37"/>
      <c r="M71" s="37"/>
      <c r="N71" s="37"/>
      <c r="O71" s="37"/>
      <c r="P71" s="37"/>
      <c r="Q71" s="37"/>
      <c r="R71" s="37"/>
      <c r="S71" s="37"/>
      <c r="T71" s="37"/>
      <c r="U71" s="37"/>
      <c r="V71" s="37"/>
    </row>
    <row r="72" spans="3:22" ht="15" customHeight="1">
      <c r="C72" s="38"/>
      <c r="G72" s="37"/>
      <c r="H72" s="37"/>
      <c r="I72" s="37"/>
      <c r="J72" s="37"/>
      <c r="K72" s="37"/>
      <c r="L72" s="37"/>
      <c r="M72" s="37"/>
      <c r="N72" s="37"/>
      <c r="O72" s="37"/>
      <c r="P72" s="37"/>
      <c r="Q72" s="37"/>
      <c r="R72" s="37"/>
      <c r="S72" s="37"/>
      <c r="T72" s="37"/>
      <c r="U72" s="37"/>
      <c r="V72" s="37"/>
    </row>
    <row r="74" spans="3:22" ht="15" customHeight="1">
      <c r="C74" s="37"/>
      <c r="D74" s="37"/>
      <c r="E74" s="37"/>
      <c r="F74" s="37"/>
      <c r="G74" s="37"/>
      <c r="H74" s="37"/>
      <c r="I74" s="37"/>
      <c r="J74" s="37"/>
      <c r="K74" s="37"/>
      <c r="L74" s="37"/>
      <c r="M74" s="37"/>
      <c r="N74" s="37"/>
      <c r="O74" s="37"/>
      <c r="P74" s="37"/>
      <c r="Q74" s="37"/>
      <c r="R74" s="37"/>
      <c r="S74" s="37"/>
      <c r="T74" s="37"/>
      <c r="U74" s="37"/>
      <c r="V74" s="37"/>
    </row>
    <row r="75" spans="3:22" ht="15" customHeight="1">
      <c r="G75" s="37"/>
      <c r="H75" s="37"/>
      <c r="I75" s="37"/>
      <c r="J75" s="37"/>
      <c r="K75" s="37"/>
      <c r="L75" s="37"/>
      <c r="M75" s="37"/>
      <c r="N75" s="37"/>
      <c r="O75" s="37"/>
      <c r="P75" s="37"/>
      <c r="Q75" s="37"/>
      <c r="R75" s="37"/>
      <c r="S75" s="37"/>
      <c r="T75" s="37"/>
      <c r="U75" s="37"/>
      <c r="V75" s="37"/>
    </row>
  </sheetData>
  <sheetProtection algorithmName="SHA-512" hashValue="AXvUbpA7B4yMKMrOF115Bmp+UYsoqQNo4iA9kltbtzKJJTIkoAM6gdrU1/uG9XRj4PMZ5yjmtvIUlkjURUkznw==" saltValue="IUCYvTyorsKHTYmazcxEsw==" spinCount="100000" sheet="1" selectLockedCells="1"/>
  <mergeCells count="1">
    <mergeCell ref="C7:AH62"/>
  </mergeCells>
  <phoneticPr fontId="4"/>
  <pageMargins left="0.98425196850393704" right="0.47244094488188981" top="0.47244094488188981" bottom="0.47244094488188981" header="0.51181102362204722" footer="0.27559055118110237"/>
  <pageSetup paperSize="9" orientation="portrait" blackAndWhite="1" r:id="rId1"/>
  <headerFooter alignWithMargins="0">
    <oddFooter>&amp;L&amp;10IKJC260401Ver17</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D259B-C364-465E-B911-0ED07648633B}">
  <sheetPr codeName="Sheet5">
    <pageSetUpPr autoPageBreaks="0" fitToPage="1"/>
  </sheetPr>
  <dimension ref="A1:AJ76"/>
  <sheetViews>
    <sheetView showGridLines="0" showRowColHeaders="0" showOutlineSymbols="0" zoomScaleNormal="100" zoomScaleSheetLayoutView="50" workbookViewId="0">
      <pane ySplit="6" topLeftCell="A67" activePane="bottomLeft" state="frozen"/>
      <selection activeCell="Z21" sqref="Z21:AA21"/>
      <selection pane="bottomLeft" activeCell="L13" sqref="L13:AH13"/>
    </sheetView>
  </sheetViews>
  <sheetFormatPr defaultColWidth="5.25" defaultRowHeight="30" customHeight="1"/>
  <cols>
    <col min="1" max="1" width="37.375" style="23" customWidth="1"/>
    <col min="2" max="2" width="1.125" style="51" customWidth="1"/>
    <col min="3" max="35" width="5.25" style="2" customWidth="1"/>
    <col min="36" max="36" width="1.25" style="2" customWidth="1"/>
    <col min="37" max="38" width="5.25" style="2" customWidth="1"/>
    <col min="39" max="39" width="47.75" style="2" customWidth="1"/>
    <col min="40" max="47" width="5.25" style="2" customWidth="1"/>
    <col min="48" max="16384" width="5.25" style="2"/>
  </cols>
  <sheetData>
    <row r="1" spans="1:36" ht="30" customHeight="1">
      <c r="C1" s="34" t="s">
        <v>448</v>
      </c>
      <c r="D1" s="34"/>
      <c r="E1" s="34"/>
      <c r="F1" s="34"/>
      <c r="G1" s="34"/>
      <c r="H1" s="34"/>
      <c r="I1" s="34"/>
      <c r="J1" s="34"/>
      <c r="K1" s="34"/>
      <c r="L1" s="34"/>
      <c r="M1" s="34"/>
      <c r="N1" s="34"/>
      <c r="O1" s="34"/>
      <c r="P1" s="34"/>
      <c r="Q1" s="34"/>
      <c r="R1" s="34"/>
      <c r="S1" s="34"/>
      <c r="T1" s="34"/>
      <c r="U1" s="34"/>
      <c r="V1" s="34"/>
      <c r="W1" s="34"/>
      <c r="X1" s="34"/>
      <c r="Y1" s="34"/>
      <c r="Z1" s="34"/>
      <c r="AA1" s="34"/>
      <c r="AB1" s="34"/>
      <c r="AC1" s="34"/>
      <c r="AD1" s="34"/>
      <c r="AE1" s="34"/>
      <c r="AF1" s="34"/>
      <c r="AG1" s="34"/>
      <c r="AH1" s="34"/>
      <c r="AI1" s="34"/>
    </row>
    <row r="2" spans="1:36" ht="30" customHeight="1">
      <c r="C2" s="34" t="s">
        <v>490</v>
      </c>
      <c r="D2" s="34"/>
      <c r="E2" s="34"/>
      <c r="F2" s="34"/>
      <c r="G2" s="34"/>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row>
    <row r="3" spans="1:36" ht="30" customHeight="1">
      <c r="C3" s="34"/>
      <c r="D3" s="34"/>
      <c r="E3" s="34"/>
      <c r="F3" s="34"/>
      <c r="G3" s="34"/>
      <c r="H3" s="34"/>
      <c r="I3" s="34"/>
      <c r="J3" s="34"/>
      <c r="K3" s="34"/>
      <c r="L3" s="34"/>
      <c r="M3" s="34"/>
      <c r="N3" s="34"/>
      <c r="O3" s="34"/>
      <c r="P3" s="34"/>
      <c r="Q3" s="34"/>
      <c r="R3" s="34"/>
      <c r="S3" s="34"/>
      <c r="T3" s="34"/>
      <c r="U3" s="34"/>
      <c r="V3" s="34"/>
      <c r="W3" s="34"/>
      <c r="X3" s="34"/>
      <c r="Y3" s="34"/>
      <c r="Z3" s="34"/>
      <c r="AA3" s="34"/>
      <c r="AB3" s="34"/>
      <c r="AC3" s="34"/>
      <c r="AD3" s="34"/>
      <c r="AE3" s="34"/>
      <c r="AF3" s="34"/>
      <c r="AG3" s="34"/>
      <c r="AH3" s="34"/>
      <c r="AI3" s="34"/>
    </row>
    <row r="4" spans="1:36" ht="30" customHeight="1">
      <c r="A4" s="102"/>
      <c r="C4" s="34"/>
      <c r="E4" s="117"/>
      <c r="F4" s="117"/>
      <c r="G4" s="117"/>
      <c r="H4" s="117"/>
      <c r="I4" s="117"/>
      <c r="J4" s="117"/>
      <c r="K4" s="117"/>
      <c r="L4" s="117"/>
      <c r="M4" s="117"/>
    </row>
    <row r="5" spans="1:36" ht="7.5" customHeight="1">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row>
    <row r="6" spans="1:36" s="1" customFormat="1" ht="7.5" customHeight="1">
      <c r="A6" s="25"/>
      <c r="B6" s="31"/>
      <c r="C6" s="34"/>
      <c r="D6" s="34"/>
      <c r="E6" s="34"/>
      <c r="F6" s="34"/>
      <c r="G6" s="34"/>
      <c r="H6" s="34"/>
      <c r="I6" s="34"/>
      <c r="J6" s="34"/>
      <c r="K6" s="34"/>
      <c r="L6" s="34"/>
      <c r="M6" s="34"/>
      <c r="N6" s="34"/>
      <c r="O6" s="34"/>
      <c r="P6" s="34"/>
      <c r="Q6" s="34"/>
      <c r="R6" s="34"/>
      <c r="S6" s="34"/>
      <c r="T6" s="34"/>
      <c r="U6" s="34"/>
      <c r="V6" s="34"/>
      <c r="W6" s="34"/>
      <c r="X6" s="34"/>
      <c r="Y6" s="34"/>
      <c r="Z6" s="34"/>
      <c r="AA6" s="34"/>
      <c r="AB6" s="34"/>
      <c r="AC6" s="34"/>
      <c r="AD6" s="34"/>
      <c r="AE6" s="34"/>
      <c r="AF6" s="34"/>
      <c r="AG6" s="34"/>
      <c r="AH6" s="34"/>
      <c r="AI6" s="34"/>
    </row>
    <row r="7" spans="1:36" s="4" customFormat="1" ht="7.5" customHeight="1">
      <c r="A7" s="43"/>
      <c r="B7" s="93"/>
      <c r="C7" s="97"/>
      <c r="D7" s="97"/>
      <c r="E7" s="97"/>
      <c r="F7" s="97"/>
      <c r="G7" s="97"/>
      <c r="H7" s="97"/>
      <c r="I7" s="97"/>
      <c r="J7" s="97"/>
      <c r="K7" s="97"/>
      <c r="L7" s="97"/>
      <c r="M7" s="97"/>
      <c r="N7" s="97"/>
      <c r="O7" s="97"/>
      <c r="P7" s="97"/>
      <c r="Q7" s="97"/>
      <c r="R7" s="97"/>
      <c r="S7" s="97"/>
      <c r="T7" s="97"/>
      <c r="U7" s="97"/>
      <c r="V7" s="97"/>
      <c r="W7" s="97"/>
      <c r="X7" s="97"/>
      <c r="Y7" s="97"/>
      <c r="Z7" s="97"/>
      <c r="AA7" s="97"/>
      <c r="AB7" s="97"/>
      <c r="AC7" s="97"/>
      <c r="AD7" s="97"/>
      <c r="AE7" s="97"/>
      <c r="AF7" s="97"/>
      <c r="AG7" s="97"/>
      <c r="AH7" s="97"/>
      <c r="AI7" s="97"/>
      <c r="AJ7" s="97"/>
    </row>
    <row r="8" spans="1:36" s="4" customFormat="1" ht="30" customHeight="1">
      <c r="A8" s="147"/>
      <c r="B8" s="138"/>
      <c r="S8" s="1" t="s">
        <v>198</v>
      </c>
      <c r="AJ8" s="97"/>
    </row>
    <row r="9" spans="1:36" ht="30" customHeight="1">
      <c r="A9" s="149"/>
      <c r="B9" s="138"/>
      <c r="C9" s="2" t="s">
        <v>119</v>
      </c>
      <c r="AJ9" s="90"/>
    </row>
    <row r="10" spans="1:36" ht="10.5" customHeight="1">
      <c r="B10" s="89"/>
      <c r="C10" s="18"/>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J10" s="90"/>
    </row>
    <row r="11" spans="1:36" ht="10.5" customHeight="1">
      <c r="B11" s="89"/>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J11" s="90"/>
    </row>
    <row r="12" spans="1:36" ht="30" customHeight="1">
      <c r="A12" s="149"/>
      <c r="B12" s="89"/>
      <c r="C12" s="2" t="s">
        <v>25</v>
      </c>
      <c r="AJ12" s="90"/>
    </row>
    <row r="13" spans="1:36" ht="30" customHeight="1">
      <c r="B13" s="89"/>
      <c r="D13" s="2" t="s">
        <v>5</v>
      </c>
      <c r="L13" s="392">
        <f>確認別紙!L13</f>
        <v>0</v>
      </c>
      <c r="M13" s="392"/>
      <c r="N13" s="392"/>
      <c r="O13" s="392"/>
      <c r="P13" s="392"/>
      <c r="Q13" s="392"/>
      <c r="R13" s="392"/>
      <c r="S13" s="392"/>
      <c r="T13" s="392"/>
      <c r="U13" s="392"/>
      <c r="V13" s="392"/>
      <c r="W13" s="392"/>
      <c r="X13" s="392"/>
      <c r="Y13" s="392"/>
      <c r="Z13" s="392"/>
      <c r="AA13" s="392"/>
      <c r="AB13" s="392"/>
      <c r="AC13" s="392"/>
      <c r="AD13" s="392"/>
      <c r="AE13" s="392"/>
      <c r="AF13" s="392"/>
      <c r="AG13" s="392"/>
      <c r="AH13" s="392"/>
      <c r="AJ13" s="90"/>
    </row>
    <row r="14" spans="1:36" ht="30" customHeight="1">
      <c r="B14" s="89"/>
      <c r="D14" s="2" t="s">
        <v>6</v>
      </c>
      <c r="L14" s="303">
        <f>確認別紙!L14</f>
        <v>0</v>
      </c>
      <c r="M14" s="303"/>
      <c r="N14" s="303"/>
      <c r="O14" s="303"/>
      <c r="P14" s="303"/>
      <c r="Q14" s="303"/>
      <c r="R14" s="303"/>
      <c r="S14" s="303"/>
      <c r="T14" s="303"/>
      <c r="U14" s="303"/>
      <c r="V14" s="303"/>
      <c r="W14" s="303"/>
      <c r="X14" s="303"/>
      <c r="Y14" s="303"/>
      <c r="Z14" s="303"/>
      <c r="AA14" s="303"/>
      <c r="AB14" s="303"/>
      <c r="AC14" s="303"/>
      <c r="AD14" s="303"/>
      <c r="AE14" s="303"/>
      <c r="AF14" s="303"/>
      <c r="AG14" s="303"/>
      <c r="AH14" s="303"/>
      <c r="AJ14" s="90"/>
    </row>
    <row r="15" spans="1:36" ht="30" customHeight="1">
      <c r="B15" s="89"/>
      <c r="D15" s="2" t="s">
        <v>482</v>
      </c>
      <c r="L15" s="406" t="str">
        <f>IF(確認別紙!L15="","",確認別紙!L15)</f>
        <v/>
      </c>
      <c r="M15" s="406"/>
      <c r="N15" s="406"/>
      <c r="O15" s="406"/>
      <c r="P15" s="406"/>
      <c r="Q15" s="406"/>
      <c r="R15" s="406"/>
      <c r="S15" s="406"/>
      <c r="T15" s="406"/>
      <c r="U15" s="406"/>
      <c r="V15" s="406"/>
      <c r="W15" s="406"/>
      <c r="X15" s="406"/>
      <c r="Y15" s="406"/>
      <c r="Z15" s="406"/>
      <c r="AA15" s="406"/>
      <c r="AB15" s="406"/>
      <c r="AC15" s="406"/>
      <c r="AD15" s="406"/>
      <c r="AE15" s="406"/>
      <c r="AF15" s="406"/>
      <c r="AG15" s="406"/>
      <c r="AH15" s="406"/>
      <c r="AJ15" s="90"/>
    </row>
    <row r="16" spans="1:36" ht="30" customHeight="1">
      <c r="B16" s="89"/>
      <c r="D16" s="2" t="s">
        <v>7</v>
      </c>
      <c r="L16" s="303">
        <f>確認別紙!L16</f>
        <v>0</v>
      </c>
      <c r="M16" s="303"/>
      <c r="N16" s="303"/>
      <c r="O16" s="303"/>
      <c r="P16" s="303"/>
      <c r="Q16" s="303"/>
      <c r="R16" s="303"/>
      <c r="S16" s="303"/>
      <c r="T16" s="303"/>
      <c r="U16" s="303"/>
      <c r="V16" s="303"/>
      <c r="W16" s="303"/>
      <c r="X16" s="303"/>
      <c r="Y16" s="303"/>
      <c r="Z16" s="303"/>
      <c r="AA16" s="303"/>
      <c r="AB16" s="303"/>
      <c r="AC16" s="303"/>
      <c r="AD16" s="303"/>
      <c r="AE16" s="303"/>
      <c r="AF16" s="303"/>
      <c r="AG16" s="303"/>
      <c r="AH16" s="303"/>
      <c r="AJ16" s="90"/>
    </row>
    <row r="17" spans="2:36" ht="30" customHeight="1">
      <c r="B17" s="89"/>
      <c r="L17" s="407"/>
      <c r="M17" s="407"/>
      <c r="N17" s="407"/>
      <c r="O17" s="407"/>
      <c r="P17" s="407"/>
      <c r="Q17" s="407"/>
      <c r="R17" s="407"/>
      <c r="S17" s="407"/>
      <c r="T17" s="407"/>
      <c r="U17" s="407"/>
      <c r="V17" s="407"/>
      <c r="W17" s="407"/>
      <c r="X17" s="407"/>
      <c r="Y17" s="407"/>
      <c r="Z17" s="407"/>
      <c r="AA17" s="407"/>
      <c r="AB17" s="407"/>
      <c r="AC17" s="407"/>
      <c r="AD17" s="407"/>
      <c r="AE17" s="407"/>
      <c r="AF17" s="407"/>
      <c r="AG17" s="407"/>
      <c r="AH17" s="407"/>
      <c r="AJ17" s="90"/>
    </row>
    <row r="18" spans="2:36" ht="10.5" customHeight="1">
      <c r="B18" s="89"/>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J18" s="90"/>
    </row>
    <row r="19" spans="2:36" ht="10.5" customHeight="1">
      <c r="B19" s="89"/>
      <c r="C19" s="16"/>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J19" s="90"/>
    </row>
    <row r="20" spans="2:36" ht="30" customHeight="1">
      <c r="B20" s="89"/>
      <c r="C20" s="2" t="s">
        <v>25</v>
      </c>
      <c r="AJ20" s="90"/>
    </row>
    <row r="21" spans="2:36" ht="30" customHeight="1">
      <c r="B21" s="89"/>
      <c r="D21" s="2" t="s">
        <v>5</v>
      </c>
      <c r="L21" s="392">
        <f>確認別紙!L21</f>
        <v>0</v>
      </c>
      <c r="M21" s="392"/>
      <c r="N21" s="392"/>
      <c r="O21" s="392"/>
      <c r="P21" s="392"/>
      <c r="Q21" s="392"/>
      <c r="R21" s="392"/>
      <c r="S21" s="392"/>
      <c r="T21" s="392"/>
      <c r="U21" s="392"/>
      <c r="V21" s="392"/>
      <c r="W21" s="392"/>
      <c r="X21" s="392"/>
      <c r="Y21" s="392"/>
      <c r="Z21" s="392"/>
      <c r="AA21" s="392"/>
      <c r="AB21" s="392"/>
      <c r="AC21" s="392"/>
      <c r="AD21" s="392"/>
      <c r="AE21" s="392"/>
      <c r="AF21" s="392"/>
      <c r="AG21" s="392"/>
      <c r="AH21" s="392"/>
      <c r="AJ21" s="90"/>
    </row>
    <row r="22" spans="2:36" ht="30" customHeight="1">
      <c r="B22" s="89"/>
      <c r="D22" s="2" t="s">
        <v>6</v>
      </c>
      <c r="L22" s="303">
        <f>確認別紙!L22</f>
        <v>0</v>
      </c>
      <c r="M22" s="303"/>
      <c r="N22" s="303"/>
      <c r="O22" s="303"/>
      <c r="P22" s="303"/>
      <c r="Q22" s="303"/>
      <c r="R22" s="303"/>
      <c r="S22" s="303"/>
      <c r="T22" s="303"/>
      <c r="U22" s="303"/>
      <c r="V22" s="303"/>
      <c r="W22" s="303"/>
      <c r="X22" s="303"/>
      <c r="Y22" s="303"/>
      <c r="Z22" s="303"/>
      <c r="AA22" s="303"/>
      <c r="AB22" s="303"/>
      <c r="AC22" s="303"/>
      <c r="AD22" s="303"/>
      <c r="AE22" s="303"/>
      <c r="AF22" s="303"/>
      <c r="AG22" s="303"/>
      <c r="AH22" s="303"/>
      <c r="AJ22" s="90"/>
    </row>
    <row r="23" spans="2:36" ht="30" customHeight="1">
      <c r="B23" s="89"/>
      <c r="D23" s="2" t="s">
        <v>482</v>
      </c>
      <c r="L23" s="406" t="str">
        <f>IF(確認別紙!L23="","",確認別紙!L23)</f>
        <v/>
      </c>
      <c r="M23" s="406"/>
      <c r="N23" s="406"/>
      <c r="O23" s="406"/>
      <c r="P23" s="406"/>
      <c r="Q23" s="406"/>
      <c r="R23" s="406"/>
      <c r="S23" s="406"/>
      <c r="T23" s="406"/>
      <c r="U23" s="406"/>
      <c r="V23" s="406"/>
      <c r="W23" s="406"/>
      <c r="X23" s="406"/>
      <c r="Y23" s="406"/>
      <c r="Z23" s="406"/>
      <c r="AA23" s="406"/>
      <c r="AB23" s="406"/>
      <c r="AC23" s="406"/>
      <c r="AD23" s="406"/>
      <c r="AE23" s="406"/>
      <c r="AF23" s="406"/>
      <c r="AG23" s="406"/>
      <c r="AH23" s="406"/>
      <c r="AJ23" s="90"/>
    </row>
    <row r="24" spans="2:36" ht="30" customHeight="1">
      <c r="B24" s="89"/>
      <c r="D24" s="2" t="s">
        <v>7</v>
      </c>
      <c r="L24" s="303">
        <f>確認別紙!L24</f>
        <v>0</v>
      </c>
      <c r="M24" s="303"/>
      <c r="N24" s="303"/>
      <c r="O24" s="303"/>
      <c r="P24" s="303"/>
      <c r="Q24" s="303"/>
      <c r="R24" s="303"/>
      <c r="S24" s="303"/>
      <c r="T24" s="303"/>
      <c r="U24" s="303"/>
      <c r="V24" s="303"/>
      <c r="W24" s="303"/>
      <c r="X24" s="303"/>
      <c r="Y24" s="303"/>
      <c r="Z24" s="303"/>
      <c r="AA24" s="303"/>
      <c r="AB24" s="303"/>
      <c r="AC24" s="303"/>
      <c r="AD24" s="303"/>
      <c r="AE24" s="303"/>
      <c r="AF24" s="303"/>
      <c r="AG24" s="303"/>
      <c r="AH24" s="303"/>
      <c r="AJ24" s="90"/>
    </row>
    <row r="25" spans="2:36" ht="30" customHeight="1">
      <c r="B25" s="89"/>
      <c r="L25" s="407"/>
      <c r="M25" s="407"/>
      <c r="N25" s="407"/>
      <c r="O25" s="407"/>
      <c r="P25" s="407"/>
      <c r="Q25" s="407"/>
      <c r="R25" s="407"/>
      <c r="S25" s="407"/>
      <c r="T25" s="407"/>
      <c r="U25" s="407"/>
      <c r="V25" s="407"/>
      <c r="W25" s="407"/>
      <c r="X25" s="407"/>
      <c r="Y25" s="407"/>
      <c r="Z25" s="407"/>
      <c r="AA25" s="407"/>
      <c r="AB25" s="407"/>
      <c r="AC25" s="407"/>
      <c r="AD25" s="407"/>
      <c r="AE25" s="407"/>
      <c r="AF25" s="407"/>
      <c r="AG25" s="407"/>
      <c r="AH25" s="407"/>
      <c r="AJ25" s="90"/>
    </row>
    <row r="26" spans="2:36" ht="10.5" customHeight="1">
      <c r="B26" s="89"/>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J26" s="90"/>
    </row>
    <row r="27" spans="2:36" ht="10.5" customHeight="1">
      <c r="B27" s="89"/>
      <c r="C27" s="16"/>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J27" s="90"/>
    </row>
    <row r="28" spans="2:36" ht="30" customHeight="1">
      <c r="B28" s="89"/>
      <c r="C28" s="2" t="s">
        <v>25</v>
      </c>
      <c r="AJ28" s="90"/>
    </row>
    <row r="29" spans="2:36" ht="30" customHeight="1">
      <c r="B29" s="89"/>
      <c r="D29" s="2" t="s">
        <v>5</v>
      </c>
      <c r="L29" s="392">
        <f>確認別紙!L29</f>
        <v>0</v>
      </c>
      <c r="M29" s="392"/>
      <c r="N29" s="392"/>
      <c r="O29" s="392"/>
      <c r="P29" s="392"/>
      <c r="Q29" s="392"/>
      <c r="R29" s="392"/>
      <c r="S29" s="392"/>
      <c r="T29" s="392"/>
      <c r="U29" s="392"/>
      <c r="V29" s="392"/>
      <c r="W29" s="392"/>
      <c r="X29" s="392"/>
      <c r="Y29" s="392"/>
      <c r="Z29" s="392"/>
      <c r="AA29" s="392"/>
      <c r="AB29" s="392"/>
      <c r="AC29" s="392"/>
      <c r="AD29" s="392"/>
      <c r="AE29" s="392"/>
      <c r="AF29" s="392"/>
      <c r="AG29" s="392"/>
      <c r="AH29" s="392"/>
      <c r="AJ29" s="90"/>
    </row>
    <row r="30" spans="2:36" ht="30" customHeight="1">
      <c r="B30" s="89"/>
      <c r="D30" s="2" t="s">
        <v>6</v>
      </c>
      <c r="L30" s="303">
        <f>確認別紙!L30</f>
        <v>0</v>
      </c>
      <c r="M30" s="303"/>
      <c r="N30" s="303"/>
      <c r="O30" s="303"/>
      <c r="P30" s="303"/>
      <c r="Q30" s="303"/>
      <c r="R30" s="303"/>
      <c r="S30" s="303"/>
      <c r="T30" s="303"/>
      <c r="U30" s="303"/>
      <c r="V30" s="303"/>
      <c r="W30" s="303"/>
      <c r="X30" s="303"/>
      <c r="Y30" s="303"/>
      <c r="Z30" s="303"/>
      <c r="AA30" s="303"/>
      <c r="AB30" s="303"/>
      <c r="AC30" s="303"/>
      <c r="AD30" s="303"/>
      <c r="AE30" s="303"/>
      <c r="AF30" s="303"/>
      <c r="AG30" s="303"/>
      <c r="AH30" s="303"/>
      <c r="AJ30" s="90"/>
    </row>
    <row r="31" spans="2:36" ht="30" customHeight="1">
      <c r="B31" s="89"/>
      <c r="D31" s="2" t="s">
        <v>482</v>
      </c>
      <c r="L31" s="406" t="str">
        <f>IF(確認別紙!L31="","",確認別紙!L31)</f>
        <v/>
      </c>
      <c r="M31" s="406"/>
      <c r="N31" s="406"/>
      <c r="O31" s="406"/>
      <c r="P31" s="406"/>
      <c r="Q31" s="406"/>
      <c r="R31" s="406"/>
      <c r="S31" s="406"/>
      <c r="T31" s="406"/>
      <c r="U31" s="406"/>
      <c r="V31" s="406"/>
      <c r="W31" s="406"/>
      <c r="X31" s="406"/>
      <c r="Y31" s="406"/>
      <c r="Z31" s="406"/>
      <c r="AA31" s="406"/>
      <c r="AB31" s="406"/>
      <c r="AC31" s="406"/>
      <c r="AD31" s="406"/>
      <c r="AE31" s="406"/>
      <c r="AF31" s="406"/>
      <c r="AG31" s="406"/>
      <c r="AH31" s="406"/>
      <c r="AJ31" s="90"/>
    </row>
    <row r="32" spans="2:36" ht="30" customHeight="1">
      <c r="B32" s="89"/>
      <c r="D32" s="2" t="s">
        <v>7</v>
      </c>
      <c r="L32" s="303">
        <f>確認別紙!L32</f>
        <v>0</v>
      </c>
      <c r="M32" s="303"/>
      <c r="N32" s="303"/>
      <c r="O32" s="303"/>
      <c r="P32" s="303"/>
      <c r="Q32" s="303"/>
      <c r="R32" s="303"/>
      <c r="S32" s="303"/>
      <c r="T32" s="303"/>
      <c r="U32" s="303"/>
      <c r="V32" s="303"/>
      <c r="W32" s="303"/>
      <c r="X32" s="303"/>
      <c r="Y32" s="303"/>
      <c r="Z32" s="303"/>
      <c r="AA32" s="303"/>
      <c r="AB32" s="303"/>
      <c r="AC32" s="303"/>
      <c r="AD32" s="303"/>
      <c r="AE32" s="303"/>
      <c r="AF32" s="303"/>
      <c r="AG32" s="303"/>
      <c r="AH32" s="303"/>
      <c r="AJ32" s="90"/>
    </row>
    <row r="33" spans="2:36" ht="30" customHeight="1">
      <c r="B33" s="89"/>
      <c r="L33" s="407"/>
      <c r="M33" s="407"/>
      <c r="N33" s="407"/>
      <c r="O33" s="407"/>
      <c r="P33" s="407"/>
      <c r="Q33" s="407"/>
      <c r="R33" s="407"/>
      <c r="S33" s="407"/>
      <c r="T33" s="407"/>
      <c r="U33" s="407"/>
      <c r="V33" s="407"/>
      <c r="W33" s="407"/>
      <c r="X33" s="407"/>
      <c r="Y33" s="407"/>
      <c r="Z33" s="407"/>
      <c r="AA33" s="407"/>
      <c r="AB33" s="407"/>
      <c r="AC33" s="407"/>
      <c r="AD33" s="407"/>
      <c r="AE33" s="407"/>
      <c r="AF33" s="407"/>
      <c r="AG33" s="407"/>
      <c r="AH33" s="407"/>
      <c r="AJ33" s="90"/>
    </row>
    <row r="34" spans="2:36" ht="10.5" customHeight="1">
      <c r="B34" s="89"/>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J34" s="90"/>
    </row>
    <row r="35" spans="2:36" ht="10.5" customHeight="1">
      <c r="B35" s="89"/>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J35" s="90"/>
    </row>
    <row r="36" spans="2:36" ht="30" customHeight="1">
      <c r="B36" s="89"/>
      <c r="C36" s="2" t="s">
        <v>25</v>
      </c>
      <c r="AJ36" s="90"/>
    </row>
    <row r="37" spans="2:36" ht="30" customHeight="1">
      <c r="B37" s="89"/>
      <c r="D37" s="2" t="s">
        <v>5</v>
      </c>
      <c r="L37" s="392">
        <f>確認別紙!L37</f>
        <v>0</v>
      </c>
      <c r="M37" s="392"/>
      <c r="N37" s="392"/>
      <c r="O37" s="392"/>
      <c r="P37" s="392"/>
      <c r="Q37" s="392"/>
      <c r="R37" s="392"/>
      <c r="S37" s="392"/>
      <c r="T37" s="392"/>
      <c r="U37" s="392"/>
      <c r="V37" s="392"/>
      <c r="W37" s="392"/>
      <c r="X37" s="392"/>
      <c r="Y37" s="392"/>
      <c r="Z37" s="392"/>
      <c r="AA37" s="392"/>
      <c r="AB37" s="392"/>
      <c r="AC37" s="392"/>
      <c r="AD37" s="392"/>
      <c r="AE37" s="392"/>
      <c r="AF37" s="392"/>
      <c r="AG37" s="392"/>
      <c r="AH37" s="392"/>
      <c r="AJ37" s="90"/>
    </row>
    <row r="38" spans="2:36" ht="30" customHeight="1">
      <c r="B38" s="89"/>
      <c r="D38" s="2" t="s">
        <v>6</v>
      </c>
      <c r="L38" s="303">
        <f>確認別紙!L38</f>
        <v>0</v>
      </c>
      <c r="M38" s="303"/>
      <c r="N38" s="303"/>
      <c r="O38" s="303"/>
      <c r="P38" s="303"/>
      <c r="Q38" s="303"/>
      <c r="R38" s="303"/>
      <c r="S38" s="303"/>
      <c r="T38" s="303"/>
      <c r="U38" s="303"/>
      <c r="V38" s="303"/>
      <c r="W38" s="303"/>
      <c r="X38" s="303"/>
      <c r="Y38" s="303"/>
      <c r="Z38" s="303"/>
      <c r="AA38" s="303"/>
      <c r="AB38" s="303"/>
      <c r="AC38" s="303"/>
      <c r="AD38" s="303"/>
      <c r="AE38" s="303"/>
      <c r="AF38" s="303"/>
      <c r="AG38" s="303"/>
      <c r="AH38" s="303"/>
      <c r="AJ38" s="90"/>
    </row>
    <row r="39" spans="2:36" ht="30" customHeight="1">
      <c r="B39" s="89"/>
      <c r="D39" s="2" t="s">
        <v>482</v>
      </c>
      <c r="L39" s="406" t="str">
        <f>IF(確認別紙!L39="","",確認別紙!L39)</f>
        <v/>
      </c>
      <c r="M39" s="406"/>
      <c r="N39" s="406"/>
      <c r="O39" s="406"/>
      <c r="P39" s="406"/>
      <c r="Q39" s="406"/>
      <c r="R39" s="406"/>
      <c r="S39" s="406"/>
      <c r="T39" s="406"/>
      <c r="U39" s="406"/>
      <c r="V39" s="406"/>
      <c r="W39" s="406"/>
      <c r="X39" s="406"/>
      <c r="Y39" s="406"/>
      <c r="Z39" s="406"/>
      <c r="AA39" s="406"/>
      <c r="AB39" s="406"/>
      <c r="AC39" s="406"/>
      <c r="AD39" s="406"/>
      <c r="AE39" s="406"/>
      <c r="AF39" s="406"/>
      <c r="AG39" s="406"/>
      <c r="AH39" s="406"/>
      <c r="AJ39" s="90"/>
    </row>
    <row r="40" spans="2:36" ht="30" customHeight="1">
      <c r="B40" s="89"/>
      <c r="D40" s="2" t="s">
        <v>7</v>
      </c>
      <c r="L40" s="303">
        <f>確認別紙!L40</f>
        <v>0</v>
      </c>
      <c r="M40" s="303"/>
      <c r="N40" s="303"/>
      <c r="O40" s="303"/>
      <c r="P40" s="303"/>
      <c r="Q40" s="303"/>
      <c r="R40" s="303"/>
      <c r="S40" s="303"/>
      <c r="T40" s="303"/>
      <c r="U40" s="303"/>
      <c r="V40" s="303"/>
      <c r="W40" s="303"/>
      <c r="X40" s="303"/>
      <c r="Y40" s="303"/>
      <c r="Z40" s="303"/>
      <c r="AA40" s="303"/>
      <c r="AB40" s="303"/>
      <c r="AC40" s="303"/>
      <c r="AD40" s="303"/>
      <c r="AE40" s="303"/>
      <c r="AF40" s="303"/>
      <c r="AG40" s="303"/>
      <c r="AH40" s="303"/>
      <c r="AJ40" s="90"/>
    </row>
    <row r="41" spans="2:36" ht="30" customHeight="1">
      <c r="B41" s="89"/>
      <c r="L41" s="407"/>
      <c r="M41" s="407"/>
      <c r="N41" s="407"/>
      <c r="O41" s="407"/>
      <c r="P41" s="407"/>
      <c r="Q41" s="407"/>
      <c r="R41" s="407"/>
      <c r="S41" s="407"/>
      <c r="T41" s="407"/>
      <c r="U41" s="407"/>
      <c r="V41" s="407"/>
      <c r="W41" s="407"/>
      <c r="X41" s="407"/>
      <c r="Y41" s="407"/>
      <c r="Z41" s="407"/>
      <c r="AA41" s="407"/>
      <c r="AB41" s="407"/>
      <c r="AC41" s="407"/>
      <c r="AD41" s="407"/>
      <c r="AE41" s="407"/>
      <c r="AF41" s="407"/>
      <c r="AG41" s="407"/>
      <c r="AH41" s="407"/>
      <c r="AJ41" s="90"/>
    </row>
    <row r="42" spans="2:36" ht="10.5" customHeight="1">
      <c r="B42" s="89"/>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J42" s="90"/>
    </row>
    <row r="43" spans="2:36" ht="10.5" customHeight="1">
      <c r="B43" s="89"/>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J43" s="90"/>
    </row>
    <row r="44" spans="2:36" ht="30" customHeight="1">
      <c r="B44" s="89"/>
      <c r="C44" s="2" t="s">
        <v>25</v>
      </c>
      <c r="AJ44" s="90"/>
    </row>
    <row r="45" spans="2:36" ht="30" customHeight="1">
      <c r="B45" s="89"/>
      <c r="D45" s="2" t="s">
        <v>5</v>
      </c>
      <c r="L45" s="392">
        <f>確認別紙!L45</f>
        <v>0</v>
      </c>
      <c r="M45" s="392"/>
      <c r="N45" s="392"/>
      <c r="O45" s="392"/>
      <c r="P45" s="392"/>
      <c r="Q45" s="392"/>
      <c r="R45" s="392"/>
      <c r="S45" s="392"/>
      <c r="T45" s="392"/>
      <c r="U45" s="392"/>
      <c r="V45" s="392"/>
      <c r="W45" s="392"/>
      <c r="X45" s="392"/>
      <c r="Y45" s="392"/>
      <c r="Z45" s="392"/>
      <c r="AA45" s="392"/>
      <c r="AB45" s="392"/>
      <c r="AC45" s="392"/>
      <c r="AD45" s="392"/>
      <c r="AE45" s="392"/>
      <c r="AF45" s="392"/>
      <c r="AG45" s="392"/>
      <c r="AH45" s="392"/>
      <c r="AJ45" s="90"/>
    </row>
    <row r="46" spans="2:36" ht="30" customHeight="1">
      <c r="B46" s="89"/>
      <c r="D46" s="2" t="s">
        <v>6</v>
      </c>
      <c r="L46" s="303">
        <f>確認別紙!L46</f>
        <v>0</v>
      </c>
      <c r="M46" s="303"/>
      <c r="N46" s="303"/>
      <c r="O46" s="303"/>
      <c r="P46" s="303"/>
      <c r="Q46" s="303"/>
      <c r="R46" s="303"/>
      <c r="S46" s="303"/>
      <c r="T46" s="303"/>
      <c r="U46" s="303"/>
      <c r="V46" s="303"/>
      <c r="W46" s="303"/>
      <c r="X46" s="303"/>
      <c r="Y46" s="303"/>
      <c r="Z46" s="303"/>
      <c r="AA46" s="303"/>
      <c r="AB46" s="303"/>
      <c r="AC46" s="303"/>
      <c r="AD46" s="303"/>
      <c r="AE46" s="303"/>
      <c r="AF46" s="303"/>
      <c r="AG46" s="303"/>
      <c r="AH46" s="303"/>
      <c r="AJ46" s="90"/>
    </row>
    <row r="47" spans="2:36" ht="30" customHeight="1">
      <c r="B47" s="89"/>
      <c r="D47" s="2" t="s">
        <v>482</v>
      </c>
      <c r="L47" s="406" t="str">
        <f>IF(確認別紙!L47="","",確認別紙!L47)</f>
        <v/>
      </c>
      <c r="M47" s="406"/>
      <c r="N47" s="406"/>
      <c r="O47" s="406"/>
      <c r="P47" s="406"/>
      <c r="Q47" s="406"/>
      <c r="R47" s="406"/>
      <c r="S47" s="406"/>
      <c r="T47" s="406"/>
      <c r="U47" s="406"/>
      <c r="V47" s="406"/>
      <c r="W47" s="406"/>
      <c r="X47" s="406"/>
      <c r="Y47" s="406"/>
      <c r="Z47" s="406"/>
      <c r="AA47" s="406"/>
      <c r="AB47" s="406"/>
      <c r="AC47" s="406"/>
      <c r="AD47" s="406"/>
      <c r="AE47" s="406"/>
      <c r="AF47" s="406"/>
      <c r="AG47" s="406"/>
      <c r="AH47" s="406"/>
      <c r="AJ47" s="90"/>
    </row>
    <row r="48" spans="2:36" ht="30" customHeight="1">
      <c r="B48" s="89"/>
      <c r="D48" s="2" t="s">
        <v>7</v>
      </c>
      <c r="L48" s="303">
        <f>確認別紙!L48</f>
        <v>0</v>
      </c>
      <c r="M48" s="303"/>
      <c r="N48" s="303"/>
      <c r="O48" s="303"/>
      <c r="P48" s="303"/>
      <c r="Q48" s="303"/>
      <c r="R48" s="303"/>
      <c r="S48" s="303"/>
      <c r="T48" s="303"/>
      <c r="U48" s="303"/>
      <c r="V48" s="303"/>
      <c r="W48" s="303"/>
      <c r="X48" s="303"/>
      <c r="Y48" s="303"/>
      <c r="Z48" s="303"/>
      <c r="AA48" s="303"/>
      <c r="AB48" s="303"/>
      <c r="AC48" s="303"/>
      <c r="AD48" s="303"/>
      <c r="AE48" s="303"/>
      <c r="AF48" s="303"/>
      <c r="AG48" s="303"/>
      <c r="AH48" s="303"/>
      <c r="AJ48" s="90"/>
    </row>
    <row r="49" spans="2:36" ht="30" customHeight="1">
      <c r="B49" s="89"/>
      <c r="L49" s="407"/>
      <c r="M49" s="407"/>
      <c r="N49" s="407"/>
      <c r="O49" s="407"/>
      <c r="P49" s="407"/>
      <c r="Q49" s="407"/>
      <c r="R49" s="407"/>
      <c r="S49" s="407"/>
      <c r="T49" s="407"/>
      <c r="U49" s="407"/>
      <c r="V49" s="407"/>
      <c r="W49" s="407"/>
      <c r="X49" s="407"/>
      <c r="Y49" s="407"/>
      <c r="Z49" s="407"/>
      <c r="AA49" s="407"/>
      <c r="AB49" s="407"/>
      <c r="AC49" s="407"/>
      <c r="AD49" s="407"/>
      <c r="AE49" s="407"/>
      <c r="AF49" s="407"/>
      <c r="AG49" s="407"/>
      <c r="AH49" s="407"/>
      <c r="AJ49" s="90"/>
    </row>
    <row r="50" spans="2:36" ht="10.5" customHeight="1">
      <c r="B50" s="89"/>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J50" s="90"/>
    </row>
    <row r="51" spans="2:36" ht="10.5" customHeight="1">
      <c r="B51" s="89"/>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J51" s="90"/>
    </row>
    <row r="52" spans="2:36" ht="30" customHeight="1">
      <c r="B52" s="89"/>
      <c r="C52" s="2" t="s">
        <v>25</v>
      </c>
      <c r="AJ52" s="90"/>
    </row>
    <row r="53" spans="2:36" ht="30" customHeight="1">
      <c r="B53" s="89"/>
      <c r="D53" s="2" t="s">
        <v>5</v>
      </c>
      <c r="L53" s="392">
        <f>確認別紙!L53</f>
        <v>0</v>
      </c>
      <c r="M53" s="392"/>
      <c r="N53" s="392"/>
      <c r="O53" s="392"/>
      <c r="P53" s="392"/>
      <c r="Q53" s="392"/>
      <c r="R53" s="392"/>
      <c r="S53" s="392"/>
      <c r="T53" s="392"/>
      <c r="U53" s="392"/>
      <c r="V53" s="392"/>
      <c r="W53" s="392"/>
      <c r="X53" s="392"/>
      <c r="Y53" s="392"/>
      <c r="Z53" s="392"/>
      <c r="AA53" s="392"/>
      <c r="AB53" s="392"/>
      <c r="AC53" s="392"/>
      <c r="AD53" s="392"/>
      <c r="AE53" s="392"/>
      <c r="AF53" s="392"/>
      <c r="AG53" s="392"/>
      <c r="AH53" s="392"/>
      <c r="AJ53" s="90"/>
    </row>
    <row r="54" spans="2:36" ht="30" customHeight="1">
      <c r="B54" s="89"/>
      <c r="D54" s="2" t="s">
        <v>6</v>
      </c>
      <c r="L54" s="303">
        <f>確認別紙!L54</f>
        <v>0</v>
      </c>
      <c r="M54" s="303"/>
      <c r="N54" s="303"/>
      <c r="O54" s="303"/>
      <c r="P54" s="303"/>
      <c r="Q54" s="303"/>
      <c r="R54" s="303"/>
      <c r="S54" s="303"/>
      <c r="T54" s="303"/>
      <c r="U54" s="303"/>
      <c r="V54" s="303"/>
      <c r="W54" s="303"/>
      <c r="X54" s="303"/>
      <c r="Y54" s="303"/>
      <c r="Z54" s="303"/>
      <c r="AA54" s="303"/>
      <c r="AB54" s="303"/>
      <c r="AC54" s="303"/>
      <c r="AD54" s="303"/>
      <c r="AE54" s="303"/>
      <c r="AF54" s="303"/>
      <c r="AG54" s="303"/>
      <c r="AH54" s="303"/>
      <c r="AJ54" s="90"/>
    </row>
    <row r="55" spans="2:36" ht="30" customHeight="1">
      <c r="B55" s="89"/>
      <c r="D55" s="2" t="s">
        <v>482</v>
      </c>
      <c r="L55" s="406" t="str">
        <f>IF(確認別紙!L55="","",確認別紙!L55)</f>
        <v/>
      </c>
      <c r="M55" s="406"/>
      <c r="N55" s="406"/>
      <c r="O55" s="406"/>
      <c r="P55" s="406"/>
      <c r="Q55" s="406"/>
      <c r="R55" s="406"/>
      <c r="S55" s="406"/>
      <c r="T55" s="406"/>
      <c r="U55" s="406"/>
      <c r="V55" s="406"/>
      <c r="W55" s="406"/>
      <c r="X55" s="406"/>
      <c r="Y55" s="406"/>
      <c r="Z55" s="406"/>
      <c r="AA55" s="406"/>
      <c r="AB55" s="406"/>
      <c r="AC55" s="406"/>
      <c r="AD55" s="406"/>
      <c r="AE55" s="406"/>
      <c r="AF55" s="406"/>
      <c r="AG55" s="406"/>
      <c r="AH55" s="406"/>
      <c r="AJ55" s="90"/>
    </row>
    <row r="56" spans="2:36" ht="30" customHeight="1">
      <c r="B56" s="89"/>
      <c r="D56" s="2" t="s">
        <v>7</v>
      </c>
      <c r="L56" s="303">
        <f>確認別紙!L56</f>
        <v>0</v>
      </c>
      <c r="M56" s="303"/>
      <c r="N56" s="303"/>
      <c r="O56" s="303"/>
      <c r="P56" s="303"/>
      <c r="Q56" s="303"/>
      <c r="R56" s="303"/>
      <c r="S56" s="303"/>
      <c r="T56" s="303"/>
      <c r="U56" s="303"/>
      <c r="V56" s="303"/>
      <c r="W56" s="303"/>
      <c r="X56" s="303"/>
      <c r="Y56" s="303"/>
      <c r="Z56" s="303"/>
      <c r="AA56" s="303"/>
      <c r="AB56" s="303"/>
      <c r="AC56" s="303"/>
      <c r="AD56" s="303"/>
      <c r="AE56" s="303"/>
      <c r="AF56" s="303"/>
      <c r="AG56" s="303"/>
      <c r="AH56" s="303"/>
      <c r="AJ56" s="90"/>
    </row>
    <row r="57" spans="2:36" ht="30" customHeight="1">
      <c r="B57" s="89"/>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J57" s="90"/>
    </row>
    <row r="58" spans="2:36" ht="10.5" customHeight="1">
      <c r="B58" s="89"/>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J58" s="90"/>
    </row>
    <row r="59" spans="2:36" ht="10.5" customHeight="1">
      <c r="B59" s="89"/>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J59" s="90"/>
    </row>
    <row r="60" spans="2:36" ht="30" customHeight="1">
      <c r="B60" s="89"/>
      <c r="C60" s="2" t="s">
        <v>25</v>
      </c>
      <c r="AJ60" s="90"/>
    </row>
    <row r="61" spans="2:36" ht="30" customHeight="1">
      <c r="B61" s="89"/>
      <c r="D61" s="2" t="s">
        <v>5</v>
      </c>
      <c r="L61" s="392">
        <f>確認別紙!L61</f>
        <v>0</v>
      </c>
      <c r="M61" s="392"/>
      <c r="N61" s="392"/>
      <c r="O61" s="392"/>
      <c r="P61" s="392"/>
      <c r="Q61" s="392"/>
      <c r="R61" s="392"/>
      <c r="S61" s="392"/>
      <c r="T61" s="392"/>
      <c r="U61" s="392"/>
      <c r="V61" s="392"/>
      <c r="W61" s="392"/>
      <c r="X61" s="392"/>
      <c r="Y61" s="392"/>
      <c r="Z61" s="392"/>
      <c r="AA61" s="392"/>
      <c r="AB61" s="392"/>
      <c r="AC61" s="392"/>
      <c r="AD61" s="392"/>
      <c r="AE61" s="392"/>
      <c r="AF61" s="392"/>
      <c r="AG61" s="392"/>
      <c r="AH61" s="392"/>
      <c r="AJ61" s="90"/>
    </row>
    <row r="62" spans="2:36" ht="30" customHeight="1">
      <c r="B62" s="89"/>
      <c r="D62" s="2" t="s">
        <v>6</v>
      </c>
      <c r="L62" s="303">
        <f>確認別紙!L62</f>
        <v>0</v>
      </c>
      <c r="M62" s="303"/>
      <c r="N62" s="303"/>
      <c r="O62" s="303"/>
      <c r="P62" s="303"/>
      <c r="Q62" s="303"/>
      <c r="R62" s="303"/>
      <c r="S62" s="303"/>
      <c r="T62" s="303"/>
      <c r="U62" s="303"/>
      <c r="V62" s="303"/>
      <c r="W62" s="303"/>
      <c r="X62" s="303"/>
      <c r="Y62" s="303"/>
      <c r="Z62" s="303"/>
      <c r="AA62" s="303"/>
      <c r="AB62" s="303"/>
      <c r="AC62" s="303"/>
      <c r="AD62" s="303"/>
      <c r="AE62" s="303"/>
      <c r="AF62" s="303"/>
      <c r="AG62" s="303"/>
      <c r="AH62" s="303"/>
      <c r="AJ62" s="90"/>
    </row>
    <row r="63" spans="2:36" ht="30" customHeight="1">
      <c r="B63" s="89"/>
      <c r="D63" s="2" t="s">
        <v>482</v>
      </c>
      <c r="L63" s="406" t="str">
        <f>IF(確認別紙!L63="","",確認別紙!L63)</f>
        <v/>
      </c>
      <c r="M63" s="406"/>
      <c r="N63" s="406"/>
      <c r="O63" s="406"/>
      <c r="P63" s="406"/>
      <c r="Q63" s="406"/>
      <c r="R63" s="406"/>
      <c r="S63" s="406"/>
      <c r="T63" s="406"/>
      <c r="U63" s="406"/>
      <c r="V63" s="406"/>
      <c r="W63" s="406"/>
      <c r="X63" s="406"/>
      <c r="Y63" s="406"/>
      <c r="Z63" s="406"/>
      <c r="AA63" s="406"/>
      <c r="AB63" s="406"/>
      <c r="AC63" s="406"/>
      <c r="AD63" s="406"/>
      <c r="AE63" s="406"/>
      <c r="AF63" s="406"/>
      <c r="AG63" s="406"/>
      <c r="AH63" s="406"/>
      <c r="AJ63" s="90"/>
    </row>
    <row r="64" spans="2:36" ht="30" customHeight="1">
      <c r="B64" s="89"/>
      <c r="D64" s="2" t="s">
        <v>7</v>
      </c>
      <c r="L64" s="303">
        <f>確認別紙!L64</f>
        <v>0</v>
      </c>
      <c r="M64" s="303"/>
      <c r="N64" s="303"/>
      <c r="O64" s="303"/>
      <c r="P64" s="303"/>
      <c r="Q64" s="303"/>
      <c r="R64" s="303"/>
      <c r="S64" s="303"/>
      <c r="T64" s="303"/>
      <c r="U64" s="303"/>
      <c r="V64" s="303"/>
      <c r="W64" s="303"/>
      <c r="X64" s="303"/>
      <c r="Y64" s="303"/>
      <c r="Z64" s="303"/>
      <c r="AA64" s="303"/>
      <c r="AB64" s="303"/>
      <c r="AC64" s="303"/>
      <c r="AD64" s="303"/>
      <c r="AE64" s="303"/>
      <c r="AF64" s="303"/>
      <c r="AG64" s="303"/>
      <c r="AH64" s="303"/>
      <c r="AJ64" s="90"/>
    </row>
    <row r="65" spans="2:36" ht="30" customHeight="1">
      <c r="B65" s="89"/>
      <c r="L65" s="407"/>
      <c r="M65" s="407"/>
      <c r="N65" s="407"/>
      <c r="O65" s="407"/>
      <c r="P65" s="407"/>
      <c r="Q65" s="407"/>
      <c r="R65" s="407"/>
      <c r="S65" s="407"/>
      <c r="T65" s="407"/>
      <c r="U65" s="407"/>
      <c r="V65" s="407"/>
      <c r="W65" s="407"/>
      <c r="X65" s="407"/>
      <c r="Y65" s="407"/>
      <c r="Z65" s="407"/>
      <c r="AA65" s="407"/>
      <c r="AB65" s="407"/>
      <c r="AC65" s="407"/>
      <c r="AD65" s="407"/>
      <c r="AE65" s="407"/>
      <c r="AF65" s="407"/>
      <c r="AG65" s="407"/>
      <c r="AH65" s="407"/>
      <c r="AJ65" s="90"/>
    </row>
    <row r="66" spans="2:36" ht="10.5" customHeight="1">
      <c r="B66" s="89"/>
      <c r="C66" s="18"/>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J66" s="90"/>
    </row>
    <row r="67" spans="2:36" ht="10.5" customHeight="1">
      <c r="B67" s="89"/>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J67" s="90"/>
    </row>
    <row r="68" spans="2:36" ht="30" customHeight="1">
      <c r="B68" s="89"/>
      <c r="C68" s="2" t="s">
        <v>25</v>
      </c>
      <c r="AJ68" s="90"/>
    </row>
    <row r="69" spans="2:36" ht="30" customHeight="1">
      <c r="B69" s="89"/>
      <c r="D69" s="2" t="s">
        <v>5</v>
      </c>
      <c r="L69" s="392">
        <f>確認別紙!L69</f>
        <v>0</v>
      </c>
      <c r="M69" s="392"/>
      <c r="N69" s="392"/>
      <c r="O69" s="392"/>
      <c r="P69" s="392"/>
      <c r="Q69" s="392"/>
      <c r="R69" s="392"/>
      <c r="S69" s="392"/>
      <c r="T69" s="392"/>
      <c r="U69" s="392"/>
      <c r="V69" s="392"/>
      <c r="W69" s="392"/>
      <c r="X69" s="392"/>
      <c r="Y69" s="392"/>
      <c r="Z69" s="392"/>
      <c r="AA69" s="392"/>
      <c r="AB69" s="392"/>
      <c r="AC69" s="392"/>
      <c r="AD69" s="392"/>
      <c r="AE69" s="392"/>
      <c r="AF69" s="392"/>
      <c r="AG69" s="392"/>
      <c r="AH69" s="392"/>
      <c r="AJ69" s="90"/>
    </row>
    <row r="70" spans="2:36" ht="30" customHeight="1">
      <c r="B70" s="89"/>
      <c r="D70" s="2" t="s">
        <v>6</v>
      </c>
      <c r="L70" s="303">
        <f>確認別紙!L70</f>
        <v>0</v>
      </c>
      <c r="M70" s="303"/>
      <c r="N70" s="303"/>
      <c r="O70" s="303"/>
      <c r="P70" s="303"/>
      <c r="Q70" s="303"/>
      <c r="R70" s="303"/>
      <c r="S70" s="303"/>
      <c r="T70" s="303"/>
      <c r="U70" s="303"/>
      <c r="V70" s="303"/>
      <c r="W70" s="303"/>
      <c r="X70" s="303"/>
      <c r="Y70" s="303"/>
      <c r="Z70" s="303"/>
      <c r="AA70" s="303"/>
      <c r="AB70" s="303"/>
      <c r="AC70" s="303"/>
      <c r="AD70" s="303"/>
      <c r="AE70" s="303"/>
      <c r="AF70" s="303"/>
      <c r="AG70" s="303"/>
      <c r="AH70" s="303"/>
      <c r="AJ70" s="90"/>
    </row>
    <row r="71" spans="2:36" ht="30" customHeight="1">
      <c r="B71" s="89"/>
      <c r="D71" s="2" t="s">
        <v>482</v>
      </c>
      <c r="L71" s="406" t="str">
        <f>IF(確認別紙!L71="","",確認別紙!L71)</f>
        <v/>
      </c>
      <c r="M71" s="406"/>
      <c r="N71" s="406"/>
      <c r="O71" s="406"/>
      <c r="P71" s="406"/>
      <c r="Q71" s="406"/>
      <c r="R71" s="406"/>
      <c r="S71" s="406"/>
      <c r="T71" s="406"/>
      <c r="U71" s="406"/>
      <c r="V71" s="406"/>
      <c r="W71" s="406"/>
      <c r="X71" s="406"/>
      <c r="Y71" s="406"/>
      <c r="Z71" s="406"/>
      <c r="AA71" s="406"/>
      <c r="AB71" s="406"/>
      <c r="AC71" s="406"/>
      <c r="AD71" s="406"/>
      <c r="AE71" s="406"/>
      <c r="AF71" s="406"/>
      <c r="AG71" s="406"/>
      <c r="AH71" s="406"/>
      <c r="AJ71" s="90"/>
    </row>
    <row r="72" spans="2:36" ht="30" customHeight="1">
      <c r="B72" s="89"/>
      <c r="D72" s="2" t="s">
        <v>7</v>
      </c>
      <c r="L72" s="303">
        <f>確認別紙!L72</f>
        <v>0</v>
      </c>
      <c r="M72" s="303"/>
      <c r="N72" s="303"/>
      <c r="O72" s="303"/>
      <c r="P72" s="303"/>
      <c r="Q72" s="303"/>
      <c r="R72" s="303"/>
      <c r="S72" s="303"/>
      <c r="T72" s="303"/>
      <c r="U72" s="303"/>
      <c r="V72" s="303"/>
      <c r="W72" s="303"/>
      <c r="X72" s="303"/>
      <c r="Y72" s="303"/>
      <c r="Z72" s="303"/>
      <c r="AA72" s="303"/>
      <c r="AB72" s="303"/>
      <c r="AC72" s="303"/>
      <c r="AD72" s="303"/>
      <c r="AE72" s="303"/>
      <c r="AF72" s="303"/>
      <c r="AG72" s="303"/>
      <c r="AH72" s="303"/>
      <c r="AJ72" s="90"/>
    </row>
    <row r="73" spans="2:36" ht="30" customHeight="1">
      <c r="B73" s="89"/>
      <c r="L73" s="407"/>
      <c r="M73" s="407"/>
      <c r="N73" s="407"/>
      <c r="O73" s="407"/>
      <c r="P73" s="407"/>
      <c r="Q73" s="407"/>
      <c r="R73" s="407"/>
      <c r="S73" s="407"/>
      <c r="T73" s="407"/>
      <c r="U73" s="407"/>
      <c r="V73" s="407"/>
      <c r="W73" s="407"/>
      <c r="X73" s="407"/>
      <c r="Y73" s="407"/>
      <c r="Z73" s="407"/>
      <c r="AA73" s="407"/>
      <c r="AB73" s="407"/>
      <c r="AC73" s="407"/>
      <c r="AD73" s="407"/>
      <c r="AE73" s="407"/>
      <c r="AF73" s="407"/>
      <c r="AG73" s="407"/>
      <c r="AH73" s="407"/>
      <c r="AJ73" s="90"/>
    </row>
    <row r="74" spans="2:36" ht="10.5" customHeight="1">
      <c r="B74" s="89"/>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J74" s="90"/>
    </row>
    <row r="75" spans="2:36" ht="6" customHeight="1">
      <c r="B75" s="89"/>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J75" s="90"/>
    </row>
    <row r="76" spans="2:36" ht="7.5" customHeight="1">
      <c r="B76" s="89"/>
      <c r="C76" s="90"/>
      <c r="D76" s="90"/>
      <c r="E76" s="90"/>
      <c r="F76" s="90"/>
      <c r="G76" s="90"/>
      <c r="H76" s="90"/>
      <c r="I76" s="90"/>
      <c r="J76" s="90"/>
      <c r="K76" s="90"/>
      <c r="L76" s="90"/>
      <c r="M76" s="90"/>
      <c r="N76" s="90"/>
      <c r="O76" s="90"/>
      <c r="P76" s="90"/>
      <c r="Q76" s="90"/>
      <c r="R76" s="90"/>
      <c r="S76" s="90"/>
      <c r="T76" s="90"/>
      <c r="U76" s="90"/>
      <c r="V76" s="90"/>
      <c r="W76" s="90"/>
      <c r="X76" s="90"/>
      <c r="Y76" s="90"/>
      <c r="Z76" s="90"/>
      <c r="AA76" s="90"/>
      <c r="AB76" s="90"/>
      <c r="AC76" s="90"/>
      <c r="AD76" s="90"/>
      <c r="AE76" s="90"/>
      <c r="AF76" s="90"/>
      <c r="AG76" s="90"/>
      <c r="AH76" s="90"/>
      <c r="AI76" s="90"/>
      <c r="AJ76" s="90"/>
    </row>
  </sheetData>
  <sheetProtection password="CB9D" sheet="1" selectLockedCells="1"/>
  <mergeCells count="40">
    <mergeCell ref="L72:AH72"/>
    <mergeCell ref="L73:AH73"/>
    <mergeCell ref="L61:AH61"/>
    <mergeCell ref="L62:AH62"/>
    <mergeCell ref="L63:AH63"/>
    <mergeCell ref="L64:AH64"/>
    <mergeCell ref="L70:AH70"/>
    <mergeCell ref="L71:AH71"/>
    <mergeCell ref="L65:AH65"/>
    <mergeCell ref="L69:AH69"/>
    <mergeCell ref="L57:AH57"/>
    <mergeCell ref="L40:AH40"/>
    <mergeCell ref="L41:AH41"/>
    <mergeCell ref="L45:AH45"/>
    <mergeCell ref="L53:AH53"/>
    <mergeCell ref="L54:AH54"/>
    <mergeCell ref="L55:AH55"/>
    <mergeCell ref="L56:AH56"/>
    <mergeCell ref="L46:AH46"/>
    <mergeCell ref="L47:AH47"/>
    <mergeCell ref="L48:AH48"/>
    <mergeCell ref="L49:AH49"/>
    <mergeCell ref="L39:AH39"/>
    <mergeCell ref="L22:AH22"/>
    <mergeCell ref="L23:AH23"/>
    <mergeCell ref="L24:AH24"/>
    <mergeCell ref="L25:AH25"/>
    <mergeCell ref="L29:AH29"/>
    <mergeCell ref="L37:AH37"/>
    <mergeCell ref="L38:AH38"/>
    <mergeCell ref="L32:AH32"/>
    <mergeCell ref="L33:AH33"/>
    <mergeCell ref="L30:AH30"/>
    <mergeCell ref="L31:AH31"/>
    <mergeCell ref="L21:AH21"/>
    <mergeCell ref="L13:AH13"/>
    <mergeCell ref="L14:AH14"/>
    <mergeCell ref="L15:AH15"/>
    <mergeCell ref="L16:AH16"/>
    <mergeCell ref="L17:AH17"/>
  </mergeCells>
  <phoneticPr fontId="4"/>
  <pageMargins left="0.98425196850393704" right="0.47244094488188981" top="0.47244094488188981" bottom="0.47244094488188981" header="0.51181102362204722" footer="0.27559055118110237"/>
  <pageSetup paperSize="9" scale="49" orientation="portrait" blackAndWhite="1" horizontalDpi="300" verticalDpi="300" r:id="rId1"/>
  <headerFooter alignWithMargins="0">
    <oddFooter>&amp;L&amp;12IKJC260401Ver17</oddFooter>
  </headerFooter>
  <rowBreaks count="1" manualBreakCount="1">
    <brk id="7"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6FF1A-73D0-423C-9455-B8C5D457E9EE}">
  <sheetPr>
    <pageSetUpPr fitToPage="1"/>
  </sheetPr>
  <dimension ref="A1:BP845"/>
  <sheetViews>
    <sheetView showGridLines="0" view="pageBreakPreview" zoomScaleNormal="100" zoomScaleSheetLayoutView="100" workbookViewId="0">
      <selection sqref="A1:M2"/>
    </sheetView>
  </sheetViews>
  <sheetFormatPr defaultColWidth="2.625" defaultRowHeight="13.5"/>
  <cols>
    <col min="1" max="1" width="1.625" style="181" customWidth="1"/>
    <col min="2" max="8" width="2.625" style="181"/>
    <col min="9" max="9" width="3" style="181" customWidth="1"/>
    <col min="10" max="14" width="2.625" style="181"/>
    <col min="15" max="15" width="2.625" style="181" customWidth="1"/>
    <col min="16" max="34" width="2.625" style="181"/>
    <col min="35" max="37" width="2.5" style="181" customWidth="1"/>
    <col min="38" max="38" width="0.875" style="181" customWidth="1"/>
    <col min="39" max="44" width="6.625" style="181" hidden="1" customWidth="1"/>
    <col min="45" max="45" width="2.625" style="181" hidden="1" customWidth="1"/>
    <col min="46" max="46" width="11.375" style="181" customWidth="1"/>
    <col min="47" max="50" width="2.625" style="181"/>
    <col min="51" max="51" width="4.875" style="181" bestFit="1" customWidth="1"/>
    <col min="52" max="16384" width="2.625" style="181"/>
  </cols>
  <sheetData>
    <row r="1" spans="1:39">
      <c r="A1" s="525" t="s">
        <v>699</v>
      </c>
      <c r="B1" s="525"/>
      <c r="C1" s="525"/>
      <c r="D1" s="525"/>
      <c r="E1" s="525"/>
      <c r="F1" s="525"/>
      <c r="G1" s="525"/>
      <c r="H1" s="525"/>
      <c r="I1" s="525"/>
      <c r="J1" s="525"/>
      <c r="K1" s="525"/>
      <c r="L1" s="525"/>
      <c r="M1" s="525"/>
    </row>
    <row r="2" spans="1:39">
      <c r="A2" s="525"/>
      <c r="B2" s="525"/>
      <c r="C2" s="525"/>
      <c r="D2" s="525"/>
      <c r="E2" s="525"/>
      <c r="F2" s="525"/>
      <c r="G2" s="525"/>
      <c r="H2" s="525"/>
      <c r="I2" s="525"/>
      <c r="J2" s="525"/>
      <c r="K2" s="525"/>
      <c r="L2" s="525"/>
      <c r="M2" s="525"/>
    </row>
    <row r="4" spans="1:39" ht="8.1" customHeight="1">
      <c r="A4" s="525" t="s">
        <v>700</v>
      </c>
      <c r="B4" s="525"/>
      <c r="C4" s="525"/>
      <c r="D4" s="525"/>
      <c r="E4" s="525"/>
      <c r="F4" s="525"/>
      <c r="G4" s="525"/>
      <c r="H4" s="525"/>
      <c r="I4" s="525"/>
      <c r="J4" s="525"/>
      <c r="K4" s="525"/>
      <c r="L4" s="525"/>
      <c r="M4" s="525"/>
      <c r="N4" s="525"/>
      <c r="O4" s="525"/>
      <c r="P4" s="525"/>
      <c r="Q4" s="525"/>
      <c r="R4" s="525"/>
      <c r="S4" s="525"/>
      <c r="T4" s="525"/>
      <c r="U4" s="525"/>
      <c r="V4" s="525"/>
      <c r="W4" s="525"/>
      <c r="X4" s="525"/>
      <c r="Y4" s="525"/>
      <c r="Z4" s="525"/>
      <c r="AA4" s="525"/>
      <c r="AB4" s="525"/>
      <c r="AC4" s="525"/>
      <c r="AD4" s="525"/>
      <c r="AE4" s="525"/>
      <c r="AF4" s="525"/>
      <c r="AG4" s="525"/>
      <c r="AH4" s="525"/>
      <c r="AI4" s="525"/>
      <c r="AJ4" s="525"/>
      <c r="AK4" s="180"/>
      <c r="AL4" s="180"/>
      <c r="AM4" s="180"/>
    </row>
    <row r="5" spans="1:39" ht="8.1" customHeight="1">
      <c r="A5" s="525"/>
      <c r="B5" s="525"/>
      <c r="C5" s="525"/>
      <c r="D5" s="525"/>
      <c r="E5" s="525"/>
      <c r="F5" s="525"/>
      <c r="G5" s="525"/>
      <c r="H5" s="525"/>
      <c r="I5" s="525"/>
      <c r="J5" s="525"/>
      <c r="K5" s="525"/>
      <c r="L5" s="525"/>
      <c r="M5" s="525"/>
      <c r="N5" s="525"/>
      <c r="O5" s="525"/>
      <c r="P5" s="525"/>
      <c r="Q5" s="525"/>
      <c r="R5" s="525"/>
      <c r="S5" s="525"/>
      <c r="T5" s="525"/>
      <c r="U5" s="525"/>
      <c r="V5" s="525"/>
      <c r="W5" s="525"/>
      <c r="X5" s="525"/>
      <c r="Y5" s="525"/>
      <c r="Z5" s="525"/>
      <c r="AA5" s="525"/>
      <c r="AB5" s="525"/>
      <c r="AC5" s="525"/>
      <c r="AD5" s="525"/>
      <c r="AE5" s="525"/>
      <c r="AF5" s="525"/>
      <c r="AG5" s="525"/>
      <c r="AH5" s="525"/>
      <c r="AI5" s="525"/>
      <c r="AJ5" s="525"/>
      <c r="AK5" s="180"/>
      <c r="AL5" s="180"/>
      <c r="AM5" s="180"/>
    </row>
    <row r="6" spans="1:39" ht="8.1" customHeight="1">
      <c r="A6" s="525" t="s">
        <v>701</v>
      </c>
      <c r="B6" s="525"/>
      <c r="C6" s="525"/>
      <c r="D6" s="525"/>
      <c r="E6" s="525"/>
      <c r="F6" s="525"/>
      <c r="G6" s="525"/>
      <c r="H6" s="525"/>
      <c r="I6" s="525"/>
      <c r="J6" s="525"/>
      <c r="K6" s="525"/>
      <c r="L6" s="525"/>
      <c r="M6" s="525"/>
      <c r="N6" s="525"/>
      <c r="O6" s="525"/>
      <c r="P6" s="525"/>
      <c r="Q6" s="525"/>
      <c r="R6" s="525"/>
      <c r="S6" s="525"/>
      <c r="T6" s="525"/>
      <c r="U6" s="525"/>
      <c r="V6" s="525"/>
      <c r="W6" s="525"/>
      <c r="X6" s="525"/>
      <c r="Y6" s="525"/>
      <c r="Z6" s="525"/>
      <c r="AA6" s="525"/>
      <c r="AB6" s="525"/>
      <c r="AC6" s="525"/>
      <c r="AD6" s="525"/>
      <c r="AE6" s="525"/>
      <c r="AF6" s="525"/>
      <c r="AG6" s="525"/>
      <c r="AH6" s="525"/>
      <c r="AI6" s="525"/>
      <c r="AJ6" s="525"/>
      <c r="AK6" s="180"/>
      <c r="AL6" s="180"/>
      <c r="AM6" s="180"/>
    </row>
    <row r="7" spans="1:39" ht="8.1" customHeight="1">
      <c r="A7" s="525"/>
      <c r="B7" s="525"/>
      <c r="C7" s="525"/>
      <c r="D7" s="525"/>
      <c r="E7" s="525"/>
      <c r="F7" s="525"/>
      <c r="G7" s="525"/>
      <c r="H7" s="525"/>
      <c r="I7" s="525"/>
      <c r="J7" s="525"/>
      <c r="K7" s="525"/>
      <c r="L7" s="525"/>
      <c r="M7" s="525"/>
      <c r="N7" s="525"/>
      <c r="O7" s="525"/>
      <c r="P7" s="525"/>
      <c r="Q7" s="525"/>
      <c r="R7" s="525"/>
      <c r="S7" s="525"/>
      <c r="T7" s="525"/>
      <c r="U7" s="525"/>
      <c r="V7" s="525"/>
      <c r="W7" s="525"/>
      <c r="X7" s="525"/>
      <c r="Y7" s="525"/>
      <c r="Z7" s="525"/>
      <c r="AA7" s="525"/>
      <c r="AB7" s="525"/>
      <c r="AC7" s="525"/>
      <c r="AD7" s="525"/>
      <c r="AE7" s="525"/>
      <c r="AF7" s="525"/>
      <c r="AG7" s="525"/>
      <c r="AH7" s="525"/>
      <c r="AI7" s="525"/>
      <c r="AJ7" s="525"/>
      <c r="AK7" s="180"/>
      <c r="AL7" s="180"/>
      <c r="AM7" s="180"/>
    </row>
    <row r="8" spans="1:39" ht="8.1" customHeight="1">
      <c r="A8" s="525" t="s">
        <v>702</v>
      </c>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180"/>
      <c r="AL8" s="180"/>
      <c r="AM8" s="180"/>
    </row>
    <row r="9" spans="1:39" ht="8.1" customHeight="1">
      <c r="A9" s="525"/>
      <c r="B9" s="525"/>
      <c r="C9" s="525"/>
      <c r="D9" s="525"/>
      <c r="E9" s="525"/>
      <c r="F9" s="525"/>
      <c r="G9" s="525"/>
      <c r="H9" s="525"/>
      <c r="I9" s="525"/>
      <c r="J9" s="525"/>
      <c r="K9" s="525"/>
      <c r="L9" s="525"/>
      <c r="M9" s="525"/>
      <c r="N9" s="525"/>
      <c r="O9" s="525"/>
      <c r="P9" s="525"/>
      <c r="Q9" s="525"/>
      <c r="R9" s="525"/>
      <c r="S9" s="525"/>
      <c r="T9" s="525"/>
      <c r="U9" s="525"/>
      <c r="V9" s="525"/>
      <c r="W9" s="525"/>
      <c r="X9" s="525"/>
      <c r="Y9" s="525"/>
      <c r="Z9" s="525"/>
      <c r="AA9" s="525"/>
      <c r="AB9" s="525"/>
      <c r="AC9" s="525"/>
      <c r="AD9" s="525"/>
      <c r="AE9" s="525"/>
      <c r="AF9" s="525"/>
      <c r="AG9" s="525"/>
      <c r="AH9" s="525"/>
      <c r="AI9" s="525"/>
      <c r="AJ9" s="525"/>
      <c r="AK9" s="180"/>
      <c r="AL9" s="180"/>
      <c r="AM9" s="180"/>
    </row>
    <row r="10" spans="1:39">
      <c r="Y10" s="527"/>
      <c r="Z10" s="527"/>
      <c r="AA10" s="527"/>
      <c r="AB10" s="527"/>
      <c r="AC10" s="525" t="s">
        <v>103</v>
      </c>
      <c r="AD10" s="527"/>
      <c r="AE10" s="527"/>
      <c r="AF10" s="525" t="s">
        <v>104</v>
      </c>
      <c r="AG10" s="527"/>
      <c r="AH10" s="527"/>
      <c r="AI10" s="525" t="s">
        <v>703</v>
      </c>
    </row>
    <row r="11" spans="1:39">
      <c r="Y11" s="528"/>
      <c r="Z11" s="528"/>
      <c r="AA11" s="528"/>
      <c r="AB11" s="528"/>
      <c r="AC11" s="525"/>
      <c r="AD11" s="528"/>
      <c r="AE11" s="528"/>
      <c r="AF11" s="525"/>
      <c r="AG11" s="528"/>
      <c r="AH11" s="528"/>
      <c r="AI11" s="525"/>
    </row>
    <row r="12" spans="1:39">
      <c r="A12" s="275"/>
      <c r="B12" s="525" t="s">
        <v>646</v>
      </c>
      <c r="C12" s="525"/>
      <c r="D12" s="525"/>
      <c r="E12" s="525"/>
      <c r="F12" s="525"/>
      <c r="G12" s="525"/>
      <c r="H12" s="525"/>
      <c r="I12" s="525"/>
      <c r="J12" s="525"/>
      <c r="K12" s="525"/>
      <c r="L12" s="525"/>
      <c r="M12" s="525" t="s">
        <v>704</v>
      </c>
      <c r="N12" s="525"/>
      <c r="O12" s="525"/>
      <c r="P12" s="525"/>
    </row>
    <row r="13" spans="1:39">
      <c r="A13" s="276"/>
      <c r="B13" s="526"/>
      <c r="C13" s="526"/>
      <c r="D13" s="526"/>
      <c r="E13" s="526"/>
      <c r="F13" s="526"/>
      <c r="G13" s="526"/>
      <c r="H13" s="526"/>
      <c r="I13" s="526"/>
      <c r="J13" s="526"/>
      <c r="K13" s="526"/>
      <c r="L13" s="526"/>
      <c r="M13" s="525"/>
      <c r="N13" s="525"/>
      <c r="O13" s="525"/>
      <c r="P13" s="525"/>
    </row>
    <row r="14" spans="1:39" ht="3.75" customHeight="1">
      <c r="D14" s="507"/>
      <c r="E14" s="507"/>
      <c r="F14" s="507"/>
      <c r="G14" s="507"/>
      <c r="H14" s="507"/>
    </row>
    <row r="15" spans="1:39" ht="18" customHeight="1">
      <c r="A15" s="505" t="s">
        <v>705</v>
      </c>
      <c r="B15" s="457"/>
      <c r="C15" s="457"/>
      <c r="D15" s="457"/>
      <c r="E15" s="457"/>
      <c r="F15" s="457"/>
      <c r="G15" s="457"/>
      <c r="H15" s="457"/>
      <c r="I15" s="457"/>
      <c r="J15" s="457"/>
      <c r="K15" s="457"/>
      <c r="L15" s="457"/>
      <c r="M15" s="457"/>
      <c r="N15" s="184"/>
      <c r="O15" s="184"/>
      <c r="P15" s="184"/>
      <c r="Q15" s="184"/>
      <c r="R15" s="184"/>
      <c r="S15" s="184"/>
      <c r="T15" s="184"/>
      <c r="U15" s="184"/>
      <c r="V15" s="184"/>
      <c r="W15" s="184"/>
      <c r="X15" s="184"/>
      <c r="Y15" s="184"/>
      <c r="Z15" s="184"/>
      <c r="AA15" s="184"/>
      <c r="AB15" s="184"/>
      <c r="AC15" s="184"/>
      <c r="AD15" s="184"/>
      <c r="AE15" s="184"/>
      <c r="AF15" s="184"/>
      <c r="AG15" s="184"/>
      <c r="AH15" s="184"/>
      <c r="AI15" s="184"/>
      <c r="AJ15" s="184"/>
      <c r="AK15" s="184"/>
      <c r="AL15" s="185"/>
      <c r="AM15" s="186"/>
    </row>
    <row r="16" spans="1:39" ht="20.100000000000001" customHeight="1">
      <c r="A16" s="187"/>
      <c r="B16" s="186"/>
      <c r="C16" s="186"/>
      <c r="D16" s="428" t="s">
        <v>690</v>
      </c>
      <c r="E16" s="428"/>
      <c r="F16" s="428"/>
      <c r="G16" s="428"/>
      <c r="H16" s="428"/>
      <c r="I16" s="486"/>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4"/>
      <c r="AG16" s="484"/>
      <c r="AH16" s="484"/>
      <c r="AI16" s="484"/>
      <c r="AJ16" s="487"/>
      <c r="AK16" s="186"/>
      <c r="AL16" s="188"/>
      <c r="AM16" s="186"/>
    </row>
    <row r="17" spans="1:39" ht="20.100000000000001" customHeight="1">
      <c r="A17" s="187"/>
      <c r="B17" s="186"/>
      <c r="C17" s="186"/>
      <c r="D17" s="428" t="s">
        <v>706</v>
      </c>
      <c r="E17" s="428"/>
      <c r="F17" s="428"/>
      <c r="G17" s="428"/>
      <c r="H17" s="428"/>
      <c r="I17" s="522"/>
      <c r="J17" s="523"/>
      <c r="K17" s="523"/>
      <c r="L17" s="523"/>
      <c r="M17" s="523"/>
      <c r="N17" s="189" t="s">
        <v>707</v>
      </c>
      <c r="O17" s="523"/>
      <c r="P17" s="523"/>
      <c r="Q17" s="523"/>
      <c r="R17" s="523"/>
      <c r="S17" s="523"/>
      <c r="T17" s="524"/>
      <c r="U17" s="190"/>
      <c r="V17" s="190"/>
      <c r="W17" s="190"/>
      <c r="X17" s="190"/>
      <c r="Y17" s="190"/>
      <c r="Z17" s="190"/>
      <c r="AA17" s="190"/>
      <c r="AB17" s="190"/>
      <c r="AC17" s="190"/>
      <c r="AD17" s="190"/>
      <c r="AE17" s="190"/>
      <c r="AF17" s="190"/>
      <c r="AG17" s="190"/>
      <c r="AH17" s="186"/>
      <c r="AI17" s="186"/>
      <c r="AJ17" s="186"/>
      <c r="AK17" s="186"/>
      <c r="AL17" s="188"/>
      <c r="AM17" s="186"/>
    </row>
    <row r="18" spans="1:39" ht="20.100000000000001" customHeight="1">
      <c r="A18" s="187"/>
      <c r="B18" s="186"/>
      <c r="C18" s="186"/>
      <c r="D18" s="428" t="s">
        <v>708</v>
      </c>
      <c r="E18" s="428"/>
      <c r="F18" s="428"/>
      <c r="G18" s="428"/>
      <c r="H18" s="428"/>
      <c r="I18" s="486"/>
      <c r="J18" s="484"/>
      <c r="K18" s="484"/>
      <c r="L18" s="484"/>
      <c r="M18" s="484"/>
      <c r="N18" s="484"/>
      <c r="O18" s="484"/>
      <c r="P18" s="484"/>
      <c r="Q18" s="484"/>
      <c r="R18" s="484"/>
      <c r="S18" s="484"/>
      <c r="T18" s="484"/>
      <c r="U18" s="484"/>
      <c r="V18" s="484"/>
      <c r="W18" s="484"/>
      <c r="X18" s="484"/>
      <c r="Y18" s="484"/>
      <c r="Z18" s="484"/>
      <c r="AA18" s="484"/>
      <c r="AB18" s="484"/>
      <c r="AC18" s="484"/>
      <c r="AD18" s="484"/>
      <c r="AE18" s="484"/>
      <c r="AF18" s="484"/>
      <c r="AG18" s="484"/>
      <c r="AH18" s="484"/>
      <c r="AI18" s="484"/>
      <c r="AJ18" s="487"/>
      <c r="AK18" s="186"/>
      <c r="AL18" s="188"/>
      <c r="AM18" s="186"/>
    </row>
    <row r="19" spans="1:39" ht="20.100000000000001" customHeight="1">
      <c r="A19" s="187"/>
      <c r="B19" s="186"/>
      <c r="C19" s="186"/>
      <c r="D19" s="428" t="s">
        <v>709</v>
      </c>
      <c r="E19" s="428"/>
      <c r="F19" s="428"/>
      <c r="G19" s="428"/>
      <c r="H19" s="428"/>
      <c r="I19" s="515"/>
      <c r="J19" s="516"/>
      <c r="K19" s="516"/>
      <c r="L19" s="516"/>
      <c r="M19" s="516"/>
      <c r="N19" s="191" t="s">
        <v>710</v>
      </c>
      <c r="O19" s="516"/>
      <c r="P19" s="516"/>
      <c r="Q19" s="516"/>
      <c r="R19" s="516"/>
      <c r="S19" s="516"/>
      <c r="T19" s="191" t="s">
        <v>707</v>
      </c>
      <c r="U19" s="516"/>
      <c r="V19" s="516"/>
      <c r="W19" s="516"/>
      <c r="X19" s="516"/>
      <c r="Y19" s="516"/>
      <c r="Z19" s="519"/>
      <c r="AA19" s="190"/>
      <c r="AB19" s="190"/>
      <c r="AC19" s="190"/>
      <c r="AD19" s="190"/>
      <c r="AE19" s="190"/>
      <c r="AF19" s="190"/>
      <c r="AG19" s="190"/>
      <c r="AH19" s="186"/>
      <c r="AI19" s="186"/>
      <c r="AJ19" s="186"/>
      <c r="AK19" s="186"/>
      <c r="AL19" s="188"/>
      <c r="AM19" s="186"/>
    </row>
    <row r="20" spans="1:39" ht="3.75" customHeight="1">
      <c r="A20" s="187"/>
      <c r="B20" s="186"/>
      <c r="C20" s="186"/>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6"/>
      <c r="AH20" s="186"/>
      <c r="AI20" s="186"/>
      <c r="AJ20" s="186"/>
      <c r="AK20" s="186"/>
      <c r="AL20" s="188"/>
      <c r="AM20" s="186"/>
    </row>
    <row r="21" spans="1:39" ht="18" customHeight="1">
      <c r="A21" s="187" t="s">
        <v>711</v>
      </c>
      <c r="B21" s="186"/>
      <c r="C21" s="186"/>
      <c r="D21" s="186"/>
      <c r="E21" s="186"/>
      <c r="F21" s="186"/>
      <c r="G21" s="186"/>
      <c r="H21" s="186"/>
      <c r="I21" s="186"/>
      <c r="J21" s="186"/>
      <c r="K21" s="186"/>
      <c r="L21" s="186"/>
      <c r="M21" s="186"/>
      <c r="N21" s="186"/>
      <c r="O21" s="186"/>
      <c r="P21" s="186"/>
      <c r="Q21" s="186"/>
      <c r="R21" s="186"/>
      <c r="S21" s="186"/>
      <c r="T21" s="186"/>
      <c r="U21" s="186"/>
      <c r="V21" s="186"/>
      <c r="W21" s="186"/>
      <c r="X21" s="186"/>
      <c r="Y21" s="186"/>
      <c r="Z21" s="186"/>
      <c r="AA21" s="186"/>
      <c r="AB21" s="186"/>
      <c r="AC21" s="186"/>
      <c r="AD21" s="186"/>
      <c r="AE21" s="186"/>
      <c r="AF21" s="186"/>
      <c r="AG21" s="186"/>
      <c r="AH21" s="186"/>
      <c r="AI21" s="186"/>
      <c r="AJ21" s="186"/>
      <c r="AK21" s="186"/>
      <c r="AL21" s="188"/>
      <c r="AM21" s="186"/>
    </row>
    <row r="22" spans="1:39" ht="20.100000000000001" customHeight="1">
      <c r="A22" s="187"/>
      <c r="B22" s="186"/>
      <c r="C22" s="186"/>
      <c r="D22" s="428" t="s">
        <v>690</v>
      </c>
      <c r="E22" s="428"/>
      <c r="F22" s="428"/>
      <c r="G22" s="428"/>
      <c r="H22" s="428"/>
      <c r="I22" s="486"/>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4"/>
      <c r="AH22" s="484"/>
      <c r="AI22" s="484"/>
      <c r="AJ22" s="487"/>
      <c r="AK22" s="186"/>
      <c r="AL22" s="188"/>
      <c r="AM22" s="186"/>
    </row>
    <row r="23" spans="1:39" ht="20.100000000000001" customHeight="1">
      <c r="A23" s="187"/>
      <c r="B23" s="186"/>
      <c r="C23" s="186"/>
      <c r="D23" s="422" t="s">
        <v>372</v>
      </c>
      <c r="E23" s="423"/>
      <c r="F23" s="423"/>
      <c r="G23" s="423"/>
      <c r="H23" s="423"/>
      <c r="I23" s="423"/>
      <c r="J23" s="423"/>
      <c r="K23" s="423"/>
      <c r="L23" s="423"/>
      <c r="M23" s="423"/>
      <c r="N23" s="423"/>
      <c r="O23" s="424"/>
      <c r="P23" s="486"/>
      <c r="Q23" s="484"/>
      <c r="R23" s="484"/>
      <c r="S23" s="484"/>
      <c r="T23" s="484"/>
      <c r="U23" s="484"/>
      <c r="V23" s="484"/>
      <c r="W23" s="484"/>
      <c r="X23" s="484"/>
      <c r="Y23" s="484"/>
      <c r="Z23" s="484"/>
      <c r="AA23" s="484"/>
      <c r="AB23" s="484"/>
      <c r="AC23" s="484"/>
      <c r="AD23" s="484"/>
      <c r="AE23" s="484"/>
      <c r="AF23" s="484"/>
      <c r="AG23" s="484"/>
      <c r="AH23" s="484"/>
      <c r="AI23" s="484"/>
      <c r="AJ23" s="487"/>
      <c r="AK23" s="186"/>
      <c r="AL23" s="188"/>
      <c r="AM23" s="186"/>
    </row>
    <row r="24" spans="1:39" ht="20.100000000000001" customHeight="1">
      <c r="A24" s="187"/>
      <c r="B24" s="186"/>
      <c r="C24" s="186"/>
      <c r="D24" s="428" t="s">
        <v>712</v>
      </c>
      <c r="E24" s="428"/>
      <c r="F24" s="428"/>
      <c r="G24" s="428"/>
      <c r="H24" s="428"/>
      <c r="I24" s="522"/>
      <c r="J24" s="523"/>
      <c r="K24" s="523"/>
      <c r="L24" s="523"/>
      <c r="M24" s="523"/>
      <c r="N24" s="189" t="s">
        <v>707</v>
      </c>
      <c r="O24" s="523"/>
      <c r="P24" s="523"/>
      <c r="Q24" s="523"/>
      <c r="R24" s="523"/>
      <c r="S24" s="523"/>
      <c r="T24" s="524"/>
      <c r="U24" s="190"/>
      <c r="V24" s="190"/>
      <c r="W24" s="190"/>
      <c r="X24" s="190"/>
      <c r="Y24" s="190"/>
      <c r="Z24" s="190"/>
      <c r="AA24" s="190"/>
      <c r="AB24" s="190"/>
      <c r="AC24" s="190"/>
      <c r="AD24" s="190"/>
      <c r="AE24" s="190"/>
      <c r="AF24" s="190"/>
      <c r="AG24" s="190"/>
      <c r="AH24" s="186"/>
      <c r="AI24" s="186"/>
      <c r="AJ24" s="186"/>
      <c r="AK24" s="186"/>
      <c r="AL24" s="188"/>
      <c r="AM24" s="186"/>
    </row>
    <row r="25" spans="1:39" ht="20.100000000000001" customHeight="1">
      <c r="A25" s="187"/>
      <c r="B25" s="186"/>
      <c r="C25" s="186"/>
      <c r="D25" s="428" t="s">
        <v>713</v>
      </c>
      <c r="E25" s="428"/>
      <c r="F25" s="428"/>
      <c r="G25" s="428"/>
      <c r="H25" s="428"/>
      <c r="I25" s="486"/>
      <c r="J25" s="484"/>
      <c r="K25" s="484"/>
      <c r="L25" s="484"/>
      <c r="M25" s="484"/>
      <c r="N25" s="484"/>
      <c r="O25" s="484"/>
      <c r="P25" s="484"/>
      <c r="Q25" s="484"/>
      <c r="R25" s="484"/>
      <c r="S25" s="484"/>
      <c r="T25" s="484"/>
      <c r="U25" s="484"/>
      <c r="V25" s="484"/>
      <c r="W25" s="484"/>
      <c r="X25" s="484"/>
      <c r="Y25" s="484"/>
      <c r="Z25" s="484"/>
      <c r="AA25" s="484"/>
      <c r="AB25" s="484"/>
      <c r="AC25" s="484"/>
      <c r="AD25" s="484"/>
      <c r="AE25" s="484"/>
      <c r="AF25" s="484"/>
      <c r="AG25" s="484"/>
      <c r="AH25" s="484"/>
      <c r="AI25" s="484"/>
      <c r="AJ25" s="487"/>
      <c r="AK25" s="186"/>
      <c r="AL25" s="188"/>
      <c r="AM25" s="186"/>
    </row>
    <row r="26" spans="1:39" ht="20.100000000000001" customHeight="1">
      <c r="A26" s="187"/>
      <c r="B26" s="186"/>
      <c r="C26" s="186"/>
      <c r="D26" s="428" t="s">
        <v>709</v>
      </c>
      <c r="E26" s="428"/>
      <c r="F26" s="428"/>
      <c r="G26" s="428"/>
      <c r="H26" s="428"/>
      <c r="I26" s="515"/>
      <c r="J26" s="516"/>
      <c r="K26" s="516"/>
      <c r="L26" s="516"/>
      <c r="M26" s="516"/>
      <c r="N26" s="191" t="s">
        <v>710</v>
      </c>
      <c r="O26" s="516"/>
      <c r="P26" s="516"/>
      <c r="Q26" s="516"/>
      <c r="R26" s="516"/>
      <c r="S26" s="516"/>
      <c r="T26" s="191" t="s">
        <v>707</v>
      </c>
      <c r="U26" s="516"/>
      <c r="V26" s="516"/>
      <c r="W26" s="516"/>
      <c r="X26" s="516"/>
      <c r="Y26" s="516"/>
      <c r="Z26" s="519"/>
      <c r="AA26" s="190"/>
      <c r="AB26" s="190"/>
      <c r="AC26" s="190"/>
      <c r="AD26" s="190"/>
      <c r="AE26" s="190"/>
      <c r="AF26" s="190"/>
      <c r="AG26" s="190"/>
      <c r="AH26" s="186"/>
      <c r="AI26" s="186"/>
      <c r="AJ26" s="186"/>
      <c r="AK26" s="186"/>
      <c r="AL26" s="188"/>
      <c r="AM26" s="186"/>
    </row>
    <row r="27" spans="1:39" ht="20.100000000000001" customHeight="1">
      <c r="A27" s="187"/>
      <c r="B27" s="186"/>
      <c r="C27" s="186"/>
      <c r="D27" s="422" t="s">
        <v>714</v>
      </c>
      <c r="E27" s="423"/>
      <c r="F27" s="423"/>
      <c r="G27" s="423"/>
      <c r="H27" s="423"/>
      <c r="I27" s="423"/>
      <c r="J27" s="423"/>
      <c r="K27" s="440"/>
      <c r="L27" s="441"/>
      <c r="M27" s="441"/>
      <c r="N27" s="441"/>
      <c r="O27" s="441"/>
      <c r="P27" s="441"/>
      <c r="Q27" s="441"/>
      <c r="R27" s="441"/>
      <c r="S27" s="441"/>
      <c r="T27" s="441"/>
      <c r="U27" s="441"/>
      <c r="V27" s="441"/>
      <c r="W27" s="441"/>
      <c r="X27" s="441"/>
      <c r="Y27" s="441"/>
      <c r="Z27" s="441"/>
      <c r="AA27" s="441"/>
      <c r="AB27" s="441"/>
      <c r="AC27" s="441"/>
      <c r="AD27" s="441"/>
      <c r="AE27" s="441"/>
      <c r="AF27" s="441"/>
      <c r="AG27" s="441"/>
      <c r="AH27" s="441"/>
      <c r="AI27" s="441"/>
      <c r="AJ27" s="449"/>
      <c r="AK27" s="186"/>
      <c r="AL27" s="188"/>
      <c r="AM27" s="186"/>
    </row>
    <row r="28" spans="1:39" ht="20.100000000000001" customHeight="1">
      <c r="A28" s="187"/>
      <c r="B28" s="186"/>
      <c r="C28" s="186"/>
      <c r="D28" s="422" t="s">
        <v>715</v>
      </c>
      <c r="E28" s="423"/>
      <c r="F28" s="423"/>
      <c r="G28" s="423"/>
      <c r="H28" s="423"/>
      <c r="I28" s="423"/>
      <c r="J28" s="424"/>
      <c r="K28" s="515"/>
      <c r="L28" s="516"/>
      <c r="M28" s="516"/>
      <c r="N28" s="516"/>
      <c r="O28" s="516"/>
      <c r="P28" s="191" t="s">
        <v>710</v>
      </c>
      <c r="Q28" s="517"/>
      <c r="R28" s="517"/>
      <c r="S28" s="517"/>
      <c r="T28" s="517"/>
      <c r="U28" s="517"/>
      <c r="V28" s="191" t="s">
        <v>707</v>
      </c>
      <c r="W28" s="517"/>
      <c r="X28" s="517"/>
      <c r="Y28" s="517"/>
      <c r="Z28" s="517"/>
      <c r="AA28" s="517"/>
      <c r="AB28" s="518"/>
      <c r="AC28" s="197"/>
      <c r="AD28" s="197"/>
      <c r="AE28" s="197"/>
      <c r="AF28" s="197"/>
      <c r="AG28" s="197"/>
      <c r="AH28" s="197"/>
      <c r="AI28" s="197"/>
      <c r="AJ28" s="197"/>
      <c r="AK28" s="186"/>
      <c r="AL28" s="188"/>
      <c r="AM28" s="186"/>
    </row>
    <row r="29" spans="1:39" ht="3.6" customHeight="1">
      <c r="A29" s="187"/>
      <c r="B29" s="186"/>
      <c r="C29" s="186"/>
      <c r="D29" s="186"/>
      <c r="E29" s="186"/>
      <c r="F29" s="186"/>
      <c r="G29" s="186"/>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8"/>
      <c r="AM29" s="186"/>
    </row>
    <row r="30" spans="1:39" ht="18" customHeight="1">
      <c r="A30" s="187" t="s">
        <v>716</v>
      </c>
      <c r="B30" s="186"/>
      <c r="C30" s="186"/>
      <c r="D30" s="186"/>
      <c r="E30" s="186"/>
      <c r="F30" s="186"/>
      <c r="G30" s="186"/>
      <c r="H30" s="186"/>
      <c r="I30" s="186"/>
      <c r="J30" s="186"/>
      <c r="K30" s="186"/>
      <c r="L30" s="186"/>
      <c r="M30" s="186"/>
      <c r="N30" s="186"/>
      <c r="O30" s="186"/>
      <c r="P30" s="186"/>
      <c r="Q30" s="186"/>
      <c r="R30" s="186"/>
      <c r="S30" s="186"/>
      <c r="T30" s="186"/>
      <c r="U30" s="186"/>
      <c r="V30" s="186"/>
      <c r="W30" s="186"/>
      <c r="X30" s="186"/>
      <c r="Y30" s="186"/>
      <c r="Z30" s="186"/>
      <c r="AA30" s="186"/>
      <c r="AB30" s="186"/>
      <c r="AC30" s="186"/>
      <c r="AD30" s="186"/>
      <c r="AE30" s="186"/>
      <c r="AF30" s="186"/>
      <c r="AG30" s="186"/>
      <c r="AH30" s="186"/>
      <c r="AI30" s="186"/>
      <c r="AJ30" s="186"/>
      <c r="AK30" s="186"/>
      <c r="AL30" s="188"/>
      <c r="AM30" s="186"/>
    </row>
    <row r="31" spans="1:39" ht="20.100000000000001" customHeight="1">
      <c r="A31" s="187"/>
      <c r="B31" s="186"/>
      <c r="C31" s="186"/>
      <c r="D31" s="428" t="s">
        <v>690</v>
      </c>
      <c r="E31" s="428"/>
      <c r="F31" s="428"/>
      <c r="G31" s="428"/>
      <c r="H31" s="428"/>
      <c r="I31" s="486"/>
      <c r="J31" s="484"/>
      <c r="K31" s="484"/>
      <c r="L31" s="484"/>
      <c r="M31" s="484"/>
      <c r="N31" s="484"/>
      <c r="O31" s="484"/>
      <c r="P31" s="484"/>
      <c r="Q31" s="484"/>
      <c r="R31" s="484"/>
      <c r="S31" s="484"/>
      <c r="T31" s="484"/>
      <c r="U31" s="484"/>
      <c r="V31" s="484"/>
      <c r="W31" s="484"/>
      <c r="X31" s="484"/>
      <c r="Y31" s="484"/>
      <c r="Z31" s="484"/>
      <c r="AA31" s="484"/>
      <c r="AB31" s="484"/>
      <c r="AC31" s="484"/>
      <c r="AD31" s="484"/>
      <c r="AE31" s="484"/>
      <c r="AF31" s="484"/>
      <c r="AG31" s="484"/>
      <c r="AH31" s="484"/>
      <c r="AI31" s="484"/>
      <c r="AJ31" s="487"/>
      <c r="AK31" s="186"/>
      <c r="AL31" s="188"/>
      <c r="AM31" s="186"/>
    </row>
    <row r="32" spans="1:39" ht="20.100000000000001" customHeight="1">
      <c r="A32" s="187"/>
      <c r="B32" s="186"/>
      <c r="C32" s="186"/>
      <c r="D32" s="422" t="s">
        <v>717</v>
      </c>
      <c r="E32" s="423"/>
      <c r="F32" s="423"/>
      <c r="G32" s="423"/>
      <c r="H32" s="423"/>
      <c r="I32" s="423"/>
      <c r="J32" s="423"/>
      <c r="K32" s="423"/>
      <c r="L32" s="423"/>
      <c r="M32" s="423"/>
      <c r="N32" s="423"/>
      <c r="O32" s="424"/>
      <c r="P32" s="486"/>
      <c r="Q32" s="484"/>
      <c r="R32" s="484"/>
      <c r="S32" s="484"/>
      <c r="T32" s="484"/>
      <c r="U32" s="484"/>
      <c r="V32" s="484"/>
      <c r="W32" s="484"/>
      <c r="X32" s="484"/>
      <c r="Y32" s="484"/>
      <c r="Z32" s="484"/>
      <c r="AA32" s="484"/>
      <c r="AB32" s="484"/>
      <c r="AC32" s="484"/>
      <c r="AD32" s="484"/>
      <c r="AE32" s="484"/>
      <c r="AF32" s="484"/>
      <c r="AG32" s="484"/>
      <c r="AH32" s="484"/>
      <c r="AI32" s="484"/>
      <c r="AJ32" s="487"/>
      <c r="AK32" s="186"/>
      <c r="AL32" s="188"/>
      <c r="AM32" s="186"/>
    </row>
    <row r="33" spans="1:39" ht="20.100000000000001" customHeight="1">
      <c r="A33" s="187"/>
      <c r="B33" s="186"/>
      <c r="C33" s="186"/>
      <c r="D33" s="428" t="s">
        <v>706</v>
      </c>
      <c r="E33" s="428"/>
      <c r="F33" s="428"/>
      <c r="G33" s="428"/>
      <c r="H33" s="428"/>
      <c r="I33" s="522"/>
      <c r="J33" s="523"/>
      <c r="K33" s="523"/>
      <c r="L33" s="523"/>
      <c r="M33" s="523"/>
      <c r="N33" s="189" t="s">
        <v>707</v>
      </c>
      <c r="O33" s="523"/>
      <c r="P33" s="523"/>
      <c r="Q33" s="523"/>
      <c r="R33" s="523"/>
      <c r="S33" s="523"/>
      <c r="T33" s="524"/>
      <c r="U33" s="190"/>
      <c r="V33" s="190"/>
      <c r="W33" s="190"/>
      <c r="X33" s="190"/>
      <c r="Y33" s="190"/>
      <c r="Z33" s="190"/>
      <c r="AA33" s="190"/>
      <c r="AB33" s="190"/>
      <c r="AC33" s="190"/>
      <c r="AD33" s="190"/>
      <c r="AE33" s="190"/>
      <c r="AF33" s="190"/>
      <c r="AG33" s="190"/>
      <c r="AH33" s="186"/>
      <c r="AI33" s="186"/>
      <c r="AJ33" s="186"/>
      <c r="AK33" s="186"/>
      <c r="AL33" s="188"/>
      <c r="AM33" s="186"/>
    </row>
    <row r="34" spans="1:39" ht="20.100000000000001" customHeight="1">
      <c r="A34" s="187"/>
      <c r="B34" s="186"/>
      <c r="C34" s="186"/>
      <c r="D34" s="428" t="s">
        <v>713</v>
      </c>
      <c r="E34" s="428"/>
      <c r="F34" s="428"/>
      <c r="G34" s="428"/>
      <c r="H34" s="428"/>
      <c r="I34" s="486"/>
      <c r="J34" s="484"/>
      <c r="K34" s="484"/>
      <c r="L34" s="484"/>
      <c r="M34" s="484"/>
      <c r="N34" s="484"/>
      <c r="O34" s="484"/>
      <c r="P34" s="484"/>
      <c r="Q34" s="484"/>
      <c r="R34" s="484"/>
      <c r="S34" s="484"/>
      <c r="T34" s="484"/>
      <c r="U34" s="484"/>
      <c r="V34" s="484"/>
      <c r="W34" s="484"/>
      <c r="X34" s="484"/>
      <c r="Y34" s="484"/>
      <c r="Z34" s="484"/>
      <c r="AA34" s="484"/>
      <c r="AB34" s="484"/>
      <c r="AC34" s="484"/>
      <c r="AD34" s="484"/>
      <c r="AE34" s="484"/>
      <c r="AF34" s="484"/>
      <c r="AG34" s="484"/>
      <c r="AH34" s="484"/>
      <c r="AI34" s="484"/>
      <c r="AJ34" s="487"/>
      <c r="AK34" s="186"/>
      <c r="AL34" s="188"/>
      <c r="AM34" s="186"/>
    </row>
    <row r="35" spans="1:39" ht="20.100000000000001" customHeight="1">
      <c r="A35" s="187"/>
      <c r="B35" s="186"/>
      <c r="C35" s="186"/>
      <c r="D35" s="428" t="s">
        <v>709</v>
      </c>
      <c r="E35" s="428"/>
      <c r="F35" s="428"/>
      <c r="G35" s="428"/>
      <c r="H35" s="428"/>
      <c r="I35" s="515"/>
      <c r="J35" s="516"/>
      <c r="K35" s="516"/>
      <c r="L35" s="516"/>
      <c r="M35" s="516"/>
      <c r="N35" s="191" t="s">
        <v>710</v>
      </c>
      <c r="O35" s="516"/>
      <c r="P35" s="516"/>
      <c r="Q35" s="516"/>
      <c r="R35" s="516"/>
      <c r="S35" s="516"/>
      <c r="T35" s="191" t="s">
        <v>707</v>
      </c>
      <c r="U35" s="516"/>
      <c r="V35" s="516"/>
      <c r="W35" s="516"/>
      <c r="X35" s="516"/>
      <c r="Y35" s="516"/>
      <c r="Z35" s="519"/>
      <c r="AA35" s="190"/>
      <c r="AB35" s="190"/>
      <c r="AC35" s="190"/>
      <c r="AD35" s="190"/>
      <c r="AE35" s="190"/>
      <c r="AF35" s="190"/>
      <c r="AG35" s="190"/>
      <c r="AH35" s="186"/>
      <c r="AI35" s="186"/>
      <c r="AJ35" s="186"/>
      <c r="AK35" s="186"/>
      <c r="AL35" s="188"/>
      <c r="AM35" s="186"/>
    </row>
    <row r="36" spans="1:39" ht="3.75" customHeight="1">
      <c r="A36" s="187"/>
      <c r="B36" s="186"/>
      <c r="C36" s="186"/>
      <c r="D36" s="186"/>
      <c r="E36" s="186"/>
      <c r="F36" s="186"/>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8"/>
      <c r="AM36" s="186"/>
    </row>
    <row r="37" spans="1:39" ht="18" customHeight="1">
      <c r="A37" s="506" t="s">
        <v>718</v>
      </c>
      <c r="B37" s="507"/>
      <c r="C37" s="507"/>
      <c r="D37" s="507"/>
      <c r="E37" s="507"/>
      <c r="F37" s="507"/>
      <c r="G37" s="507"/>
      <c r="H37" s="507"/>
      <c r="I37" s="507"/>
      <c r="J37" s="507"/>
      <c r="K37" s="507"/>
      <c r="L37" s="507"/>
      <c r="M37" s="507"/>
      <c r="N37" s="186"/>
      <c r="O37" s="186"/>
      <c r="P37" s="186"/>
      <c r="Q37" s="186"/>
      <c r="R37" s="186"/>
      <c r="S37" s="186"/>
      <c r="T37" s="186"/>
      <c r="U37" s="186"/>
      <c r="V37" s="186"/>
      <c r="W37" s="186"/>
      <c r="X37" s="186"/>
      <c r="Y37" s="186"/>
      <c r="Z37" s="186"/>
      <c r="AA37" s="186"/>
      <c r="AB37" s="186"/>
      <c r="AC37" s="186"/>
      <c r="AD37" s="186"/>
      <c r="AE37" s="186"/>
      <c r="AF37" s="186"/>
      <c r="AG37" s="186"/>
      <c r="AH37" s="186"/>
      <c r="AI37" s="186"/>
      <c r="AJ37" s="186"/>
      <c r="AK37" s="186"/>
      <c r="AL37" s="188"/>
      <c r="AM37" s="186"/>
    </row>
    <row r="38" spans="1:39" ht="24.6" customHeight="1">
      <c r="A38" s="187"/>
      <c r="B38" s="186"/>
      <c r="C38" s="188"/>
      <c r="D38" s="422" t="s">
        <v>719</v>
      </c>
      <c r="E38" s="423"/>
      <c r="F38" s="423"/>
      <c r="G38" s="423"/>
      <c r="H38" s="423"/>
      <c r="I38" s="423"/>
      <c r="J38" s="423"/>
      <c r="K38" s="424"/>
      <c r="L38" s="440"/>
      <c r="M38" s="441"/>
      <c r="N38" s="441"/>
      <c r="O38" s="441" t="s">
        <v>134</v>
      </c>
      <c r="P38" s="441"/>
      <c r="Q38" s="521"/>
      <c r="R38" s="521"/>
      <c r="S38" s="521"/>
      <c r="T38" s="521"/>
      <c r="U38" s="521"/>
      <c r="V38" s="521"/>
      <c r="W38" s="521"/>
      <c r="X38" s="521"/>
      <c r="Y38" s="521"/>
      <c r="Z38" s="521"/>
      <c r="AA38" s="521"/>
      <c r="AB38" s="521"/>
      <c r="AC38" s="521"/>
      <c r="AD38" s="441" t="s">
        <v>106</v>
      </c>
      <c r="AE38" s="449"/>
      <c r="AF38" s="186"/>
      <c r="AG38" s="186"/>
      <c r="AH38" s="186"/>
      <c r="AI38" s="186"/>
      <c r="AJ38" s="186"/>
      <c r="AK38" s="186"/>
      <c r="AL38" s="188"/>
      <c r="AM38" s="186"/>
    </row>
    <row r="39" spans="1:39" ht="20.100000000000001" customHeight="1">
      <c r="A39" s="187"/>
      <c r="B39" s="186"/>
      <c r="C39" s="188"/>
      <c r="D39" s="442" t="s">
        <v>720</v>
      </c>
      <c r="E39" s="443"/>
      <c r="F39" s="443"/>
      <c r="G39" s="443"/>
      <c r="H39" s="443"/>
      <c r="I39" s="443"/>
      <c r="J39" s="443"/>
      <c r="K39" s="444"/>
      <c r="L39" s="186"/>
      <c r="M39" s="186"/>
      <c r="N39" s="520"/>
      <c r="O39" s="520"/>
      <c r="P39" s="520"/>
      <c r="Q39" s="520"/>
      <c r="R39" s="186" t="s">
        <v>103</v>
      </c>
      <c r="S39" s="484"/>
      <c r="T39" s="484"/>
      <c r="U39" s="484"/>
      <c r="V39" s="484"/>
      <c r="W39" s="186" t="s">
        <v>104</v>
      </c>
      <c r="X39" s="484"/>
      <c r="Y39" s="484"/>
      <c r="Z39" s="484"/>
      <c r="AA39" s="484"/>
      <c r="AB39" s="186" t="s">
        <v>703</v>
      </c>
      <c r="AC39" s="198"/>
      <c r="AD39" s="198"/>
      <c r="AE39" s="199"/>
      <c r="AF39" s="186"/>
      <c r="AG39" s="186"/>
      <c r="AH39" s="186"/>
      <c r="AI39" s="186"/>
      <c r="AJ39" s="186"/>
      <c r="AK39" s="186"/>
      <c r="AL39" s="188"/>
      <c r="AM39" s="186"/>
    </row>
    <row r="40" spans="1:39" ht="20.100000000000001" customHeight="1">
      <c r="A40" s="187"/>
      <c r="B40" s="186"/>
      <c r="C40" s="188"/>
      <c r="D40" s="422" t="s">
        <v>721</v>
      </c>
      <c r="E40" s="423"/>
      <c r="F40" s="423"/>
      <c r="G40" s="423"/>
      <c r="H40" s="423"/>
      <c r="I40" s="423"/>
      <c r="J40" s="423"/>
      <c r="K40" s="424"/>
      <c r="L40" s="486"/>
      <c r="M40" s="484"/>
      <c r="N40" s="484"/>
      <c r="O40" s="484"/>
      <c r="P40" s="484"/>
      <c r="Q40" s="484"/>
      <c r="R40" s="484"/>
      <c r="S40" s="484"/>
      <c r="T40" s="484"/>
      <c r="U40" s="484"/>
      <c r="V40" s="484"/>
      <c r="W40" s="484"/>
      <c r="X40" s="484"/>
      <c r="Y40" s="484"/>
      <c r="Z40" s="484"/>
      <c r="AA40" s="484"/>
      <c r="AB40" s="484"/>
      <c r="AC40" s="484"/>
      <c r="AD40" s="484"/>
      <c r="AE40" s="487"/>
      <c r="AF40" s="190"/>
      <c r="AG40" s="190"/>
      <c r="AH40" s="186"/>
      <c r="AI40" s="186"/>
      <c r="AJ40" s="186"/>
      <c r="AK40" s="186"/>
      <c r="AL40" s="188"/>
      <c r="AM40" s="186"/>
    </row>
    <row r="41" spans="1:39" ht="3.75" customHeight="1">
      <c r="A41" s="187"/>
      <c r="B41" s="186"/>
      <c r="C41" s="186"/>
      <c r="D41" s="186"/>
      <c r="E41" s="186"/>
      <c r="F41" s="186"/>
      <c r="G41" s="186"/>
      <c r="H41" s="186"/>
      <c r="I41" s="186"/>
      <c r="J41" s="186"/>
      <c r="K41" s="186"/>
      <c r="L41" s="186"/>
      <c r="M41" s="186"/>
      <c r="N41" s="186"/>
      <c r="O41" s="186"/>
      <c r="P41" s="186"/>
      <c r="Q41" s="186"/>
      <c r="R41" s="186"/>
      <c r="S41" s="186"/>
      <c r="T41" s="186"/>
      <c r="U41" s="186"/>
      <c r="V41" s="186"/>
      <c r="W41" s="186"/>
      <c r="X41" s="186"/>
      <c r="Y41" s="186"/>
      <c r="Z41" s="186"/>
      <c r="AA41" s="186"/>
      <c r="AB41" s="186"/>
      <c r="AC41" s="186"/>
      <c r="AD41" s="186"/>
      <c r="AE41" s="186"/>
      <c r="AF41" s="186"/>
      <c r="AG41" s="186"/>
      <c r="AH41" s="186"/>
      <c r="AI41" s="186"/>
      <c r="AJ41" s="186"/>
      <c r="AK41" s="186"/>
      <c r="AL41" s="188"/>
      <c r="AM41" s="186"/>
    </row>
    <row r="42" spans="1:39" ht="18" customHeight="1">
      <c r="A42" s="506" t="s">
        <v>722</v>
      </c>
      <c r="B42" s="507"/>
      <c r="C42" s="507"/>
      <c r="D42" s="507"/>
      <c r="E42" s="507"/>
      <c r="F42" s="507"/>
      <c r="G42" s="507"/>
      <c r="H42" s="507"/>
      <c r="I42" s="507"/>
      <c r="J42" s="507"/>
      <c r="K42" s="507"/>
      <c r="L42" s="507"/>
      <c r="M42" s="507"/>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8"/>
      <c r="AM42" s="186"/>
    </row>
    <row r="43" spans="1:39" ht="20.100000000000001" customHeight="1">
      <c r="A43" s="187"/>
      <c r="B43" s="186"/>
      <c r="C43" s="186"/>
      <c r="D43" s="428" t="s">
        <v>690</v>
      </c>
      <c r="E43" s="428"/>
      <c r="F43" s="428"/>
      <c r="G43" s="428"/>
      <c r="H43" s="428"/>
      <c r="I43" s="486"/>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7"/>
      <c r="AK43" s="186"/>
      <c r="AL43" s="188"/>
      <c r="AM43" s="186"/>
    </row>
    <row r="44" spans="1:39" ht="20.100000000000001" customHeight="1">
      <c r="A44" s="187"/>
      <c r="B44" s="186"/>
      <c r="C44" s="186"/>
      <c r="D44" s="428" t="s">
        <v>723</v>
      </c>
      <c r="E44" s="428"/>
      <c r="F44" s="428"/>
      <c r="G44" s="428"/>
      <c r="H44" s="428"/>
      <c r="I44" s="486"/>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7"/>
      <c r="AK44" s="186"/>
      <c r="AL44" s="188"/>
      <c r="AM44" s="186"/>
    </row>
    <row r="45" spans="1:39" ht="20.100000000000001" customHeight="1">
      <c r="A45" s="187"/>
      <c r="B45" s="186"/>
      <c r="C45" s="186"/>
      <c r="D45" s="428" t="s">
        <v>706</v>
      </c>
      <c r="E45" s="428"/>
      <c r="F45" s="428"/>
      <c r="G45" s="428"/>
      <c r="H45" s="428"/>
      <c r="I45" s="486"/>
      <c r="J45" s="484"/>
      <c r="K45" s="484"/>
      <c r="L45" s="484"/>
      <c r="M45" s="484"/>
      <c r="N45" s="189" t="s">
        <v>707</v>
      </c>
      <c r="O45" s="484"/>
      <c r="P45" s="484"/>
      <c r="Q45" s="484"/>
      <c r="R45" s="484"/>
      <c r="S45" s="484"/>
      <c r="T45" s="487"/>
      <c r="U45" s="190"/>
      <c r="V45" s="190"/>
      <c r="W45" s="190"/>
      <c r="X45" s="190"/>
      <c r="Y45" s="190"/>
      <c r="Z45" s="190"/>
      <c r="AA45" s="190"/>
      <c r="AB45" s="190"/>
      <c r="AC45" s="190"/>
      <c r="AD45" s="190"/>
      <c r="AE45" s="190"/>
      <c r="AF45" s="190"/>
      <c r="AG45" s="190"/>
      <c r="AH45" s="186"/>
      <c r="AI45" s="186"/>
      <c r="AJ45" s="186"/>
      <c r="AK45" s="186"/>
      <c r="AL45" s="188"/>
      <c r="AM45" s="186"/>
    </row>
    <row r="46" spans="1:39" ht="20.100000000000001" customHeight="1">
      <c r="A46" s="187"/>
      <c r="B46" s="186"/>
      <c r="C46" s="186"/>
      <c r="D46" s="428" t="s">
        <v>713</v>
      </c>
      <c r="E46" s="428"/>
      <c r="F46" s="428"/>
      <c r="G46" s="428"/>
      <c r="H46" s="428"/>
      <c r="I46" s="486"/>
      <c r="J46" s="484"/>
      <c r="K46" s="484"/>
      <c r="L46" s="484"/>
      <c r="M46" s="484"/>
      <c r="N46" s="484"/>
      <c r="O46" s="484"/>
      <c r="P46" s="484"/>
      <c r="Q46" s="484"/>
      <c r="R46" s="484"/>
      <c r="S46" s="484"/>
      <c r="T46" s="484"/>
      <c r="U46" s="484"/>
      <c r="V46" s="484"/>
      <c r="W46" s="484"/>
      <c r="X46" s="484"/>
      <c r="Y46" s="484"/>
      <c r="Z46" s="484"/>
      <c r="AA46" s="484"/>
      <c r="AB46" s="484"/>
      <c r="AC46" s="484"/>
      <c r="AD46" s="484"/>
      <c r="AE46" s="484"/>
      <c r="AF46" s="484"/>
      <c r="AG46" s="484"/>
      <c r="AH46" s="484"/>
      <c r="AI46" s="484"/>
      <c r="AJ46" s="487"/>
      <c r="AK46" s="186"/>
      <c r="AL46" s="188"/>
      <c r="AM46" s="186"/>
    </row>
    <row r="47" spans="1:39" ht="20.100000000000001" customHeight="1">
      <c r="A47" s="187"/>
      <c r="B47" s="186"/>
      <c r="C47" s="186"/>
      <c r="D47" s="428" t="s">
        <v>709</v>
      </c>
      <c r="E47" s="428"/>
      <c r="F47" s="428"/>
      <c r="G47" s="428"/>
      <c r="H47" s="428"/>
      <c r="I47" s="515"/>
      <c r="J47" s="516"/>
      <c r="K47" s="516"/>
      <c r="L47" s="516"/>
      <c r="M47" s="516"/>
      <c r="N47" s="191" t="s">
        <v>710</v>
      </c>
      <c r="O47" s="516"/>
      <c r="P47" s="516"/>
      <c r="Q47" s="516"/>
      <c r="R47" s="516"/>
      <c r="S47" s="516"/>
      <c r="T47" s="191" t="s">
        <v>707</v>
      </c>
      <c r="U47" s="516"/>
      <c r="V47" s="516"/>
      <c r="W47" s="516"/>
      <c r="X47" s="516"/>
      <c r="Y47" s="516"/>
      <c r="Z47" s="519"/>
      <c r="AA47" s="190"/>
      <c r="AB47" s="190"/>
      <c r="AC47" s="190"/>
      <c r="AD47" s="190"/>
      <c r="AE47" s="190"/>
      <c r="AF47" s="190"/>
      <c r="AG47" s="190"/>
      <c r="AH47" s="186"/>
      <c r="AI47" s="186"/>
      <c r="AJ47" s="186"/>
      <c r="AK47" s="186"/>
      <c r="AL47" s="188"/>
      <c r="AM47" s="186"/>
    </row>
    <row r="48" spans="1:39" ht="20.100000000000001" customHeight="1">
      <c r="A48" s="187"/>
      <c r="B48" s="186"/>
      <c r="C48" s="186"/>
      <c r="D48" s="422" t="s">
        <v>714</v>
      </c>
      <c r="E48" s="423"/>
      <c r="F48" s="423"/>
      <c r="G48" s="423"/>
      <c r="H48" s="423"/>
      <c r="I48" s="423"/>
      <c r="J48" s="423"/>
      <c r="K48" s="440"/>
      <c r="L48" s="441"/>
      <c r="M48" s="441"/>
      <c r="N48" s="441"/>
      <c r="O48" s="441"/>
      <c r="P48" s="441"/>
      <c r="Q48" s="441"/>
      <c r="R48" s="441"/>
      <c r="S48" s="441"/>
      <c r="T48" s="441"/>
      <c r="U48" s="441"/>
      <c r="V48" s="441"/>
      <c r="W48" s="441"/>
      <c r="X48" s="441"/>
      <c r="Y48" s="441"/>
      <c r="Z48" s="441"/>
      <c r="AA48" s="441"/>
      <c r="AB48" s="441"/>
      <c r="AC48" s="441"/>
      <c r="AD48" s="441"/>
      <c r="AE48" s="441"/>
      <c r="AF48" s="441"/>
      <c r="AG48" s="441"/>
      <c r="AH48" s="441"/>
      <c r="AI48" s="441"/>
      <c r="AJ48" s="449"/>
      <c r="AK48" s="186"/>
      <c r="AL48" s="188"/>
      <c r="AM48" s="186"/>
    </row>
    <row r="49" spans="1:46" ht="20.100000000000001" customHeight="1">
      <c r="A49" s="187"/>
      <c r="B49" s="186"/>
      <c r="C49" s="186"/>
      <c r="D49" s="422" t="s">
        <v>715</v>
      </c>
      <c r="E49" s="423"/>
      <c r="F49" s="423"/>
      <c r="G49" s="423"/>
      <c r="H49" s="423"/>
      <c r="I49" s="423"/>
      <c r="J49" s="424"/>
      <c r="K49" s="515"/>
      <c r="L49" s="516"/>
      <c r="M49" s="516"/>
      <c r="N49" s="516"/>
      <c r="O49" s="516"/>
      <c r="P49" s="191" t="s">
        <v>710</v>
      </c>
      <c r="Q49" s="517"/>
      <c r="R49" s="517"/>
      <c r="S49" s="517"/>
      <c r="T49" s="517"/>
      <c r="U49" s="517"/>
      <c r="V49" s="191" t="s">
        <v>707</v>
      </c>
      <c r="W49" s="517"/>
      <c r="X49" s="517"/>
      <c r="Y49" s="517"/>
      <c r="Z49" s="517"/>
      <c r="AA49" s="517"/>
      <c r="AB49" s="518"/>
      <c r="AC49" s="197"/>
      <c r="AD49" s="197"/>
      <c r="AE49" s="197"/>
      <c r="AF49" s="197"/>
      <c r="AG49" s="197"/>
      <c r="AH49" s="197"/>
      <c r="AI49" s="197"/>
      <c r="AJ49" s="197"/>
      <c r="AK49" s="186"/>
      <c r="AL49" s="188"/>
      <c r="AM49" s="186"/>
    </row>
    <row r="50" spans="1:46" ht="5.25" customHeight="1">
      <c r="A50" s="200"/>
      <c r="B50" s="201"/>
      <c r="C50" s="201"/>
      <c r="D50" s="201"/>
      <c r="E50" s="201"/>
      <c r="F50" s="201"/>
      <c r="G50" s="201"/>
      <c r="H50" s="201"/>
      <c r="I50" s="201"/>
      <c r="J50" s="201"/>
      <c r="K50" s="201"/>
      <c r="L50" s="201"/>
      <c r="M50" s="201"/>
      <c r="N50" s="201"/>
      <c r="O50" s="201"/>
      <c r="P50" s="201"/>
      <c r="Q50" s="201"/>
      <c r="R50" s="201"/>
      <c r="S50" s="201"/>
      <c r="T50" s="201"/>
      <c r="U50" s="201"/>
      <c r="V50" s="201"/>
      <c r="W50" s="201"/>
      <c r="X50" s="201"/>
      <c r="Y50" s="201"/>
      <c r="Z50" s="201"/>
      <c r="AA50" s="201"/>
      <c r="AB50" s="201"/>
      <c r="AC50" s="201"/>
      <c r="AD50" s="201"/>
      <c r="AE50" s="201"/>
      <c r="AF50" s="201"/>
      <c r="AG50" s="201"/>
      <c r="AH50" s="201"/>
      <c r="AI50" s="201"/>
      <c r="AJ50" s="201"/>
      <c r="AK50" s="201"/>
      <c r="AL50" s="202"/>
      <c r="AM50" s="186"/>
    </row>
    <row r="51" spans="1:46" ht="5.25" customHeight="1">
      <c r="A51" s="186"/>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186"/>
      <c r="AC51" s="186"/>
      <c r="AD51" s="186"/>
      <c r="AE51" s="186"/>
      <c r="AF51" s="186"/>
      <c r="AG51" s="186"/>
      <c r="AH51" s="186"/>
      <c r="AI51" s="186"/>
      <c r="AJ51" s="186"/>
      <c r="AK51" s="186"/>
      <c r="AL51" s="186"/>
      <c r="AM51" s="186"/>
    </row>
    <row r="52" spans="1:46" ht="15" customHeight="1">
      <c r="A52" s="507" t="s">
        <v>724</v>
      </c>
      <c r="B52" s="507"/>
      <c r="C52" s="507"/>
      <c r="D52" s="507"/>
      <c r="E52" s="507"/>
      <c r="F52" s="507"/>
      <c r="G52" s="507"/>
      <c r="H52" s="507"/>
      <c r="I52" s="507"/>
      <c r="J52" s="507"/>
      <c r="K52" s="507"/>
      <c r="L52" s="507"/>
      <c r="M52" s="507"/>
      <c r="N52" s="186"/>
      <c r="O52" s="186"/>
      <c r="P52" s="186"/>
      <c r="Q52" s="186"/>
      <c r="R52" s="186"/>
      <c r="S52" s="186"/>
      <c r="T52" s="186"/>
      <c r="U52" s="186"/>
      <c r="V52" s="186"/>
      <c r="W52" s="186"/>
      <c r="X52" s="186"/>
      <c r="Y52" s="186"/>
      <c r="Z52" s="186"/>
      <c r="AA52" s="186"/>
      <c r="AB52" s="186"/>
      <c r="AC52" s="186"/>
      <c r="AD52" s="186"/>
      <c r="AE52" s="186"/>
      <c r="AF52" s="186"/>
      <c r="AG52" s="186"/>
      <c r="AH52" s="186"/>
      <c r="AI52" s="186"/>
      <c r="AJ52" s="186"/>
      <c r="AK52" s="186"/>
      <c r="AL52" s="186"/>
      <c r="AM52" s="186"/>
    </row>
    <row r="53" spans="1:46" ht="15" customHeight="1">
      <c r="A53" s="514"/>
      <c r="B53" s="514"/>
      <c r="C53" s="514"/>
      <c r="D53" s="514"/>
      <c r="E53" s="514"/>
      <c r="F53" s="514"/>
      <c r="G53" s="514"/>
      <c r="H53" s="514"/>
      <c r="I53" s="514"/>
      <c r="J53" s="514"/>
      <c r="K53" s="514"/>
      <c r="L53" s="514"/>
      <c r="M53" s="514"/>
      <c r="N53" s="514"/>
      <c r="O53" s="514"/>
      <c r="P53" s="514"/>
      <c r="Q53" s="514"/>
      <c r="R53" s="514"/>
      <c r="S53" s="514"/>
      <c r="T53" s="514"/>
      <c r="U53" s="514"/>
      <c r="V53" s="514"/>
      <c r="W53" s="514"/>
      <c r="X53" s="514"/>
      <c r="Y53" s="514"/>
      <c r="Z53" s="514"/>
      <c r="AA53" s="514"/>
      <c r="AB53" s="514"/>
      <c r="AC53" s="514"/>
      <c r="AD53" s="514"/>
      <c r="AE53" s="514"/>
      <c r="AF53" s="514"/>
      <c r="AG53" s="514"/>
      <c r="AH53" s="514"/>
      <c r="AI53" s="514"/>
      <c r="AJ53" s="514"/>
      <c r="AK53" s="197"/>
      <c r="AL53" s="197"/>
      <c r="AM53" s="203"/>
    </row>
    <row r="54" spans="1:46" ht="15" customHeight="1">
      <c r="A54" s="514"/>
      <c r="B54" s="514"/>
      <c r="C54" s="514"/>
      <c r="D54" s="514"/>
      <c r="E54" s="514"/>
      <c r="F54" s="514"/>
      <c r="G54" s="514"/>
      <c r="H54" s="514"/>
      <c r="I54" s="514"/>
      <c r="J54" s="514"/>
      <c r="K54" s="514"/>
      <c r="L54" s="514"/>
      <c r="M54" s="514"/>
      <c r="N54" s="514"/>
      <c r="O54" s="514"/>
      <c r="P54" s="514"/>
      <c r="Q54" s="514"/>
      <c r="R54" s="514"/>
      <c r="S54" s="514"/>
      <c r="T54" s="514"/>
      <c r="U54" s="514"/>
      <c r="V54" s="514"/>
      <c r="W54" s="514"/>
      <c r="X54" s="514"/>
      <c r="Y54" s="514"/>
      <c r="Z54" s="514"/>
      <c r="AA54" s="514"/>
      <c r="AB54" s="514"/>
      <c r="AC54" s="514"/>
      <c r="AD54" s="514"/>
      <c r="AE54" s="514"/>
      <c r="AF54" s="514"/>
      <c r="AG54" s="514"/>
      <c r="AH54" s="514"/>
      <c r="AI54" s="514"/>
      <c r="AJ54" s="514"/>
      <c r="AK54" s="197"/>
      <c r="AL54" s="197"/>
      <c r="AM54" s="203"/>
    </row>
    <row r="55" spans="1:46" ht="15" customHeight="1">
      <c r="A55" s="514"/>
      <c r="B55" s="514"/>
      <c r="C55" s="514"/>
      <c r="D55" s="514"/>
      <c r="E55" s="514"/>
      <c r="F55" s="514"/>
      <c r="G55" s="514"/>
      <c r="H55" s="514"/>
      <c r="I55" s="514"/>
      <c r="J55" s="514"/>
      <c r="K55" s="514"/>
      <c r="L55" s="514"/>
      <c r="M55" s="514"/>
      <c r="N55" s="514"/>
      <c r="O55" s="514"/>
      <c r="P55" s="514"/>
      <c r="Q55" s="514"/>
      <c r="R55" s="514"/>
      <c r="S55" s="514"/>
      <c r="T55" s="514"/>
      <c r="U55" s="514"/>
      <c r="V55" s="514"/>
      <c r="W55" s="514"/>
      <c r="X55" s="514"/>
      <c r="Y55" s="514"/>
      <c r="Z55" s="514"/>
      <c r="AA55" s="514"/>
      <c r="AB55" s="514"/>
      <c r="AC55" s="514"/>
      <c r="AD55" s="514"/>
      <c r="AE55" s="514"/>
      <c r="AF55" s="514"/>
      <c r="AG55" s="514"/>
      <c r="AH55" s="514"/>
      <c r="AI55" s="514"/>
      <c r="AJ55" s="514"/>
      <c r="AK55" s="197"/>
      <c r="AL55" s="197"/>
      <c r="AM55" s="203"/>
    </row>
    <row r="56" spans="1:46" ht="15" customHeight="1">
      <c r="A56" s="458" t="s">
        <v>725</v>
      </c>
      <c r="B56" s="458"/>
      <c r="C56" s="458"/>
      <c r="D56" s="458"/>
      <c r="E56" s="458"/>
      <c r="F56" s="458"/>
      <c r="G56" s="458"/>
      <c r="H56" s="458"/>
      <c r="I56" s="458"/>
      <c r="J56" s="458"/>
      <c r="K56" s="458"/>
      <c r="L56" s="458"/>
      <c r="M56" s="458"/>
      <c r="N56" s="458"/>
      <c r="O56" s="458"/>
      <c r="P56" s="458"/>
      <c r="Q56" s="458"/>
      <c r="R56" s="458"/>
      <c r="S56" s="458"/>
      <c r="T56" s="458"/>
      <c r="U56" s="458"/>
      <c r="V56" s="458"/>
      <c r="W56" s="458"/>
      <c r="X56" s="458"/>
      <c r="Y56" s="458"/>
      <c r="Z56" s="458"/>
      <c r="AA56" s="458"/>
      <c r="AB56" s="458"/>
      <c r="AC56" s="458"/>
      <c r="AD56" s="458"/>
      <c r="AE56" s="458"/>
      <c r="AF56" s="458"/>
      <c r="AG56" s="458"/>
      <c r="AH56" s="458"/>
      <c r="AI56" s="458"/>
      <c r="AJ56" s="458"/>
      <c r="AK56" s="204"/>
      <c r="AL56" s="204"/>
      <c r="AM56" s="186"/>
    </row>
    <row r="57" spans="1:46" ht="3.95" customHeight="1">
      <c r="A57" s="205"/>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5"/>
      <c r="AI57" s="205"/>
      <c r="AJ57" s="205"/>
      <c r="AK57" s="204"/>
      <c r="AL57" s="204"/>
      <c r="AM57" s="186"/>
    </row>
    <row r="58" spans="1:46" ht="3.95" customHeight="1">
      <c r="A58" s="206"/>
      <c r="B58" s="207"/>
      <c r="C58" s="207"/>
      <c r="D58" s="207"/>
      <c r="E58" s="207"/>
      <c r="F58" s="207"/>
      <c r="G58" s="207"/>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8"/>
      <c r="AM58" s="186"/>
    </row>
    <row r="59" spans="1:46" ht="18" customHeight="1">
      <c r="A59" s="506" t="s">
        <v>611</v>
      </c>
      <c r="B59" s="507"/>
      <c r="C59" s="507"/>
      <c r="D59" s="507"/>
      <c r="E59" s="507"/>
      <c r="F59" s="507"/>
      <c r="G59" s="507"/>
      <c r="H59" s="507"/>
      <c r="I59" s="507"/>
      <c r="J59" s="507"/>
      <c r="K59" s="507"/>
      <c r="L59" s="507"/>
      <c r="M59" s="507"/>
      <c r="N59" s="507"/>
      <c r="O59" s="507"/>
      <c r="P59" s="186"/>
      <c r="Q59" s="186"/>
      <c r="R59" s="186"/>
      <c r="S59" s="186"/>
      <c r="T59" s="186"/>
      <c r="U59" s="186"/>
      <c r="V59" s="186"/>
      <c r="W59" s="186"/>
      <c r="X59" s="186"/>
      <c r="Y59" s="186"/>
      <c r="Z59" s="186"/>
      <c r="AA59" s="186"/>
      <c r="AB59" s="186"/>
      <c r="AC59" s="186"/>
      <c r="AD59" s="186"/>
      <c r="AE59" s="186"/>
      <c r="AF59" s="186"/>
      <c r="AG59" s="186"/>
      <c r="AH59" s="186"/>
      <c r="AI59" s="186"/>
      <c r="AJ59" s="186"/>
      <c r="AK59" s="186"/>
      <c r="AL59" s="188"/>
      <c r="AM59" s="186"/>
      <c r="AS59" s="181" t="s">
        <v>726</v>
      </c>
    </row>
    <row r="60" spans="1:46" ht="23.1" customHeight="1">
      <c r="A60" s="187"/>
      <c r="B60" s="422" t="s">
        <v>727</v>
      </c>
      <c r="C60" s="423"/>
      <c r="D60" s="423"/>
      <c r="E60" s="423"/>
      <c r="F60" s="423"/>
      <c r="G60" s="423"/>
      <c r="H60" s="423"/>
      <c r="I60" s="423"/>
      <c r="J60" s="209"/>
      <c r="K60" s="198"/>
      <c r="L60" s="484"/>
      <c r="M60" s="484"/>
      <c r="N60" s="484"/>
      <c r="O60" s="484"/>
      <c r="P60" s="198" t="s">
        <v>103</v>
      </c>
      <c r="Q60" s="484"/>
      <c r="R60" s="484"/>
      <c r="S60" s="484"/>
      <c r="T60" s="198" t="s">
        <v>104</v>
      </c>
      <c r="U60" s="484"/>
      <c r="V60" s="484"/>
      <c r="W60" s="484"/>
      <c r="X60" s="198" t="s">
        <v>703</v>
      </c>
      <c r="Y60" s="199"/>
      <c r="Z60" s="186"/>
      <c r="AA60" s="186"/>
      <c r="AB60" s="186"/>
      <c r="AC60" s="186"/>
      <c r="AD60" s="186"/>
      <c r="AE60" s="186"/>
      <c r="AF60" s="186"/>
      <c r="AG60" s="186"/>
      <c r="AH60" s="186"/>
      <c r="AI60" s="186"/>
      <c r="AJ60" s="186"/>
      <c r="AK60" s="186"/>
      <c r="AL60" s="188"/>
      <c r="AM60" s="186" t="str">
        <f>IF(OR(L60="",Q60="",U60=""),"未入力","")</f>
        <v>未入力</v>
      </c>
      <c r="AS60" s="210"/>
      <c r="AT60" s="181" t="str">
        <f>IF(OR(L60="",Q60="",U60=""),"未入力です。","")</f>
        <v>未入力です。</v>
      </c>
    </row>
    <row r="61" spans="1:46" ht="23.1" customHeight="1">
      <c r="A61" s="187"/>
      <c r="B61" s="442" t="s">
        <v>728</v>
      </c>
      <c r="C61" s="443"/>
      <c r="D61" s="443"/>
      <c r="E61" s="443"/>
      <c r="F61" s="443"/>
      <c r="G61" s="443"/>
      <c r="H61" s="443"/>
      <c r="I61" s="443"/>
      <c r="J61" s="211"/>
      <c r="K61" s="198"/>
      <c r="L61" s="484"/>
      <c r="M61" s="484"/>
      <c r="N61" s="484"/>
      <c r="O61" s="484"/>
      <c r="P61" s="198" t="s">
        <v>103</v>
      </c>
      <c r="Q61" s="484"/>
      <c r="R61" s="484"/>
      <c r="S61" s="484"/>
      <c r="T61" s="198" t="s">
        <v>104</v>
      </c>
      <c r="U61" s="484"/>
      <c r="V61" s="484"/>
      <c r="W61" s="484"/>
      <c r="X61" s="198" t="s">
        <v>703</v>
      </c>
      <c r="Y61" s="199"/>
      <c r="Z61" s="186"/>
      <c r="AA61" s="186"/>
      <c r="AB61" s="186"/>
      <c r="AC61" s="186"/>
      <c r="AD61" s="186"/>
      <c r="AE61" s="186"/>
      <c r="AF61" s="186"/>
      <c r="AG61" s="186"/>
      <c r="AH61" s="186"/>
      <c r="AI61" s="186"/>
      <c r="AJ61" s="186"/>
      <c r="AK61" s="186"/>
      <c r="AL61" s="188"/>
      <c r="AM61" s="186" t="str">
        <f>IF(OR(L61="",Q61="",U61=""),"未入力","")</f>
        <v>未入力</v>
      </c>
      <c r="AS61" s="212"/>
      <c r="AT61" s="181" t="str">
        <f>IF(OR(L61="",Q61="",U61=""),"未入力です。","")</f>
        <v>未入力です。</v>
      </c>
    </row>
    <row r="62" spans="1:46" ht="3.95" customHeight="1">
      <c r="A62" s="187"/>
      <c r="B62" s="186"/>
      <c r="C62" s="186"/>
      <c r="D62" s="186"/>
      <c r="E62" s="186"/>
      <c r="F62" s="186"/>
      <c r="G62" s="186"/>
      <c r="H62" s="186"/>
      <c r="I62" s="186"/>
      <c r="J62" s="186"/>
      <c r="K62" s="186"/>
      <c r="L62" s="186"/>
      <c r="M62" s="186"/>
      <c r="N62" s="186"/>
      <c r="O62" s="186"/>
      <c r="P62" s="186"/>
      <c r="Q62" s="186"/>
      <c r="R62" s="186"/>
      <c r="S62" s="186"/>
      <c r="T62" s="186"/>
      <c r="U62" s="186"/>
      <c r="V62" s="186"/>
      <c r="W62" s="186"/>
      <c r="X62" s="186"/>
      <c r="Y62" s="186"/>
      <c r="Z62" s="186"/>
      <c r="AA62" s="186"/>
      <c r="AB62" s="186"/>
      <c r="AC62" s="186"/>
      <c r="AD62" s="186"/>
      <c r="AE62" s="186"/>
      <c r="AF62" s="186"/>
      <c r="AG62" s="186"/>
      <c r="AH62" s="186"/>
      <c r="AI62" s="186"/>
      <c r="AJ62" s="186"/>
      <c r="AK62" s="186"/>
      <c r="AL62" s="188"/>
      <c r="AM62" s="186"/>
      <c r="AS62" s="210"/>
    </row>
    <row r="63" spans="1:46" ht="3.95" customHeight="1">
      <c r="A63" s="187"/>
      <c r="B63" s="186"/>
      <c r="C63" s="186"/>
      <c r="D63" s="186"/>
      <c r="E63" s="186"/>
      <c r="F63" s="186"/>
      <c r="G63" s="186"/>
      <c r="H63" s="186"/>
      <c r="I63" s="186"/>
      <c r="J63" s="186"/>
      <c r="K63" s="186"/>
      <c r="L63" s="186"/>
      <c r="M63" s="186"/>
      <c r="N63" s="186"/>
      <c r="O63" s="186"/>
      <c r="P63" s="186"/>
      <c r="Q63" s="186"/>
      <c r="R63" s="186"/>
      <c r="S63" s="186"/>
      <c r="T63" s="186"/>
      <c r="U63" s="186"/>
      <c r="V63" s="186"/>
      <c r="W63" s="186"/>
      <c r="X63" s="186"/>
      <c r="Y63" s="186"/>
      <c r="Z63" s="186"/>
      <c r="AA63" s="186"/>
      <c r="AB63" s="186"/>
      <c r="AC63" s="186"/>
      <c r="AD63" s="186"/>
      <c r="AE63" s="186"/>
      <c r="AF63" s="186"/>
      <c r="AG63" s="186"/>
      <c r="AH63" s="186"/>
      <c r="AI63" s="186"/>
      <c r="AJ63" s="186"/>
      <c r="AK63" s="186"/>
      <c r="AL63" s="188"/>
      <c r="AM63" s="186"/>
      <c r="AS63" s="210"/>
    </row>
    <row r="64" spans="1:46" ht="18" customHeight="1">
      <c r="A64" s="506" t="s">
        <v>612</v>
      </c>
      <c r="B64" s="507"/>
      <c r="C64" s="507"/>
      <c r="D64" s="507"/>
      <c r="E64" s="507"/>
      <c r="F64" s="507"/>
      <c r="G64" s="186"/>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8"/>
      <c r="AS64" s="210"/>
    </row>
    <row r="65" spans="1:68" ht="17.45" customHeight="1">
      <c r="A65" s="187"/>
      <c r="B65" s="505" t="s">
        <v>729</v>
      </c>
      <c r="C65" s="457"/>
      <c r="D65" s="457"/>
      <c r="E65" s="457"/>
      <c r="F65" s="457"/>
      <c r="G65" s="457"/>
      <c r="H65" s="457"/>
      <c r="I65" s="468"/>
      <c r="J65" s="213"/>
      <c r="K65" s="184" t="s">
        <v>730</v>
      </c>
      <c r="L65" s="214"/>
      <c r="M65" s="184"/>
      <c r="N65" s="184"/>
      <c r="O65" s="184"/>
      <c r="P65" s="184"/>
      <c r="Q65" s="184"/>
      <c r="R65" s="214"/>
      <c r="S65" s="184" t="s">
        <v>731</v>
      </c>
      <c r="T65" s="214"/>
      <c r="U65" s="184"/>
      <c r="V65" s="184"/>
      <c r="W65" s="184"/>
      <c r="X65" s="184"/>
      <c r="Y65" s="184"/>
      <c r="Z65" s="214"/>
      <c r="AA65" s="184"/>
      <c r="AB65" s="184"/>
      <c r="AC65" s="184" t="s">
        <v>732</v>
      </c>
      <c r="AD65" s="214"/>
      <c r="AE65" s="184"/>
      <c r="AF65" s="184"/>
      <c r="AG65" s="184"/>
      <c r="AH65" s="184"/>
      <c r="AI65" s="184"/>
      <c r="AJ65" s="185"/>
      <c r="AK65" s="186"/>
      <c r="AL65" s="188"/>
      <c r="AM65" s="186" t="str">
        <f>IF(COUNTIF(AN65:AP66,TRUE)&gt;1,"複数選択",IF(COUNTIF(AN65:AP66,TRUE)=0,"未入力",""))</f>
        <v>未入力</v>
      </c>
      <c r="AN65" s="215" t="b">
        <v>0</v>
      </c>
      <c r="AO65" s="215" t="b">
        <v>0</v>
      </c>
      <c r="AP65" s="215" t="b">
        <v>0</v>
      </c>
      <c r="AS65" s="210">
        <f>COUNTIF(AN65:AP66, TRUE)</f>
        <v>0</v>
      </c>
      <c r="AT65" s="181" t="str">
        <f>IFERROR(IF(AS65&gt;=2,"選択は1つまでです。",IF(COUNTIF(AN65:AP66,TRUE)=0,"未入力です。","")),"")</f>
        <v>未入力です。</v>
      </c>
    </row>
    <row r="66" spans="1:68" ht="17.45" customHeight="1">
      <c r="A66" s="187"/>
      <c r="B66" s="502"/>
      <c r="C66" s="469"/>
      <c r="D66" s="469"/>
      <c r="E66" s="469"/>
      <c r="F66" s="469"/>
      <c r="G66" s="469"/>
      <c r="H66" s="469"/>
      <c r="I66" s="513"/>
      <c r="J66" s="200"/>
      <c r="K66" s="201" t="s">
        <v>733</v>
      </c>
      <c r="L66" s="217"/>
      <c r="M66" s="201"/>
      <c r="N66" s="201"/>
      <c r="O66" s="201"/>
      <c r="P66" s="201"/>
      <c r="Q66" s="201"/>
      <c r="R66" s="217"/>
      <c r="S66" s="201" t="s">
        <v>734</v>
      </c>
      <c r="T66" s="217"/>
      <c r="U66" s="218"/>
      <c r="V66" s="218"/>
      <c r="W66" s="218"/>
      <c r="X66" s="218"/>
      <c r="Y66" s="201"/>
      <c r="Z66" s="217"/>
      <c r="AA66" s="201"/>
      <c r="AB66" s="201"/>
      <c r="AC66" s="201" t="s">
        <v>735</v>
      </c>
      <c r="AD66" s="217"/>
      <c r="AE66" s="201"/>
      <c r="AF66" s="201"/>
      <c r="AG66" s="201"/>
      <c r="AH66" s="201"/>
      <c r="AI66" s="201"/>
      <c r="AJ66" s="202"/>
      <c r="AK66" s="186"/>
      <c r="AL66" s="188"/>
      <c r="AM66" s="186"/>
      <c r="AN66" s="215" t="b">
        <v>0</v>
      </c>
      <c r="AO66" s="215" t="b">
        <v>0</v>
      </c>
      <c r="AP66" s="215" t="b">
        <v>0</v>
      </c>
      <c r="AS66" s="210"/>
    </row>
    <row r="67" spans="1:68" ht="17.45" customHeight="1">
      <c r="A67" s="187"/>
      <c r="B67" s="447" t="s">
        <v>736</v>
      </c>
      <c r="C67" s="448"/>
      <c r="D67" s="448"/>
      <c r="E67" s="448"/>
      <c r="F67" s="448"/>
      <c r="G67" s="448"/>
      <c r="H67" s="448"/>
      <c r="I67" s="461"/>
      <c r="J67" s="213"/>
      <c r="K67" s="184" t="s">
        <v>613</v>
      </c>
      <c r="L67" s="214"/>
      <c r="M67" s="213"/>
      <c r="N67" s="184"/>
      <c r="O67" s="184"/>
      <c r="P67" s="184"/>
      <c r="Q67" s="184"/>
      <c r="R67" s="184"/>
      <c r="T67" s="184"/>
      <c r="U67" s="184"/>
      <c r="V67" s="184" t="s">
        <v>616</v>
      </c>
      <c r="X67" s="214"/>
      <c r="Y67" s="184"/>
      <c r="Z67" s="184"/>
      <c r="AA67" s="184"/>
      <c r="AB67" s="184"/>
      <c r="AC67" s="184"/>
      <c r="AD67" s="184"/>
      <c r="AE67" s="184"/>
      <c r="AF67" s="184"/>
      <c r="AG67" s="184"/>
      <c r="AH67" s="184"/>
      <c r="AI67" s="184"/>
      <c r="AJ67" s="185"/>
      <c r="AK67" s="186"/>
      <c r="AL67" s="188"/>
      <c r="AM67" s="186" t="str">
        <f>IF(AN66=FALSE,"",IF(COUNTIF(AN67:AP68,TRUE)&gt;1,"複数選択",IF(COUNTIF(AN67:AP68,TRUE)=0,"未入力","")))</f>
        <v/>
      </c>
      <c r="AN67" s="215" t="b">
        <v>0</v>
      </c>
      <c r="AO67" s="215" t="b">
        <v>0</v>
      </c>
      <c r="AP67" s="215"/>
      <c r="AS67" s="210">
        <f>COUNTIF(AN67:AP68, TRUE)</f>
        <v>0</v>
      </c>
      <c r="AT67" s="181" t="str">
        <f>IF(AND(COUNTIF(AN67:AP68,TRUE)&gt;0,AN66&lt;&gt;TRUE),"（４）を選んだ場合に回答してください。",IF(AND(COUNTIF(AN67:AP68,TRUE)=0,AN66=TRUE),"（４）を選んだ場合は回答が必要です。",""))</f>
        <v/>
      </c>
      <c r="AY67" s="186"/>
      <c r="AZ67" s="186"/>
      <c r="BA67" s="186"/>
      <c r="BB67" s="186"/>
      <c r="BC67" s="186"/>
      <c r="BD67" s="186"/>
      <c r="BE67" s="186"/>
      <c r="BF67" s="186"/>
      <c r="BG67" s="186"/>
      <c r="BH67" s="186"/>
      <c r="BI67" s="186"/>
      <c r="BJ67" s="186"/>
      <c r="BK67" s="186"/>
      <c r="BL67" s="186"/>
      <c r="BM67" s="186"/>
      <c r="BN67" s="186"/>
      <c r="BO67" s="186"/>
      <c r="BP67" s="186"/>
    </row>
    <row r="68" spans="1:68" ht="17.45" customHeight="1">
      <c r="A68" s="187"/>
      <c r="B68" s="470"/>
      <c r="C68" s="471"/>
      <c r="D68" s="471"/>
      <c r="E68" s="471"/>
      <c r="F68" s="471"/>
      <c r="G68" s="471"/>
      <c r="H68" s="471"/>
      <c r="I68" s="472"/>
      <c r="J68" s="200"/>
      <c r="K68" s="201" t="s">
        <v>614</v>
      </c>
      <c r="L68" s="217"/>
      <c r="M68" s="200"/>
      <c r="N68" s="201"/>
      <c r="O68" s="217"/>
      <c r="P68" s="201"/>
      <c r="Q68" s="201"/>
      <c r="R68" s="201"/>
      <c r="S68" s="201"/>
      <c r="T68" s="201"/>
      <c r="U68" s="201"/>
      <c r="V68" s="201" t="s">
        <v>615</v>
      </c>
      <c r="W68" s="201"/>
      <c r="X68" s="201"/>
      <c r="Y68" s="201"/>
      <c r="Z68" s="201"/>
      <c r="AA68" s="201"/>
      <c r="AB68" s="201"/>
      <c r="AC68" s="201"/>
      <c r="AD68" s="201"/>
      <c r="AE68" s="201"/>
      <c r="AF68" s="201" t="s">
        <v>617</v>
      </c>
      <c r="AG68" s="217"/>
      <c r="AH68" s="201"/>
      <c r="AI68" s="201"/>
      <c r="AJ68" s="202"/>
      <c r="AK68" s="186"/>
      <c r="AL68" s="188"/>
      <c r="AM68" s="186"/>
      <c r="AN68" s="215" t="b">
        <v>0</v>
      </c>
      <c r="AO68" s="215" t="b">
        <v>0</v>
      </c>
      <c r="AP68" s="215" t="b">
        <v>0</v>
      </c>
      <c r="AS68" s="210"/>
      <c r="AT68" s="181" t="str">
        <f>IFERROR(IF(AS67&gt;=2,"選択は1つまでです。",""),"")</f>
        <v/>
      </c>
      <c r="AY68" s="186"/>
      <c r="AZ68" s="186"/>
      <c r="BA68" s="186"/>
      <c r="BB68" s="186"/>
      <c r="BC68" s="186"/>
      <c r="BD68" s="186"/>
      <c r="BE68" s="186"/>
      <c r="BF68" s="186"/>
      <c r="BG68" s="186"/>
      <c r="BH68" s="186"/>
      <c r="BI68" s="186"/>
      <c r="BJ68" s="186"/>
      <c r="BK68" s="186"/>
      <c r="BL68" s="186"/>
      <c r="BM68" s="186"/>
      <c r="BN68" s="186"/>
      <c r="BO68" s="186"/>
      <c r="BP68" s="186"/>
    </row>
    <row r="69" spans="1:68" ht="2.25" customHeight="1">
      <c r="A69" s="187"/>
      <c r="B69" s="186"/>
      <c r="C69" s="186"/>
      <c r="D69" s="186"/>
      <c r="E69" s="186"/>
      <c r="F69" s="186"/>
      <c r="G69" s="186"/>
      <c r="H69" s="186"/>
      <c r="I69" s="186"/>
      <c r="J69" s="186"/>
      <c r="K69" s="186"/>
      <c r="L69" s="186"/>
      <c r="M69" s="186"/>
      <c r="N69" s="186"/>
      <c r="O69" s="186"/>
      <c r="P69" s="186"/>
      <c r="Q69" s="186"/>
      <c r="R69" s="186"/>
      <c r="S69" s="186"/>
      <c r="T69" s="186"/>
      <c r="U69" s="186"/>
      <c r="V69" s="186"/>
      <c r="W69" s="186"/>
      <c r="X69" s="186"/>
      <c r="Y69" s="186"/>
      <c r="Z69" s="186"/>
      <c r="AA69" s="186"/>
      <c r="AB69" s="186"/>
      <c r="AC69" s="186"/>
      <c r="AD69" s="186"/>
      <c r="AE69" s="186"/>
      <c r="AF69" s="186"/>
      <c r="AG69" s="186"/>
      <c r="AH69" s="186"/>
      <c r="AI69" s="186"/>
      <c r="AJ69" s="186"/>
      <c r="AK69" s="186"/>
      <c r="AL69" s="188"/>
      <c r="AN69" s="215"/>
      <c r="AO69" s="215"/>
      <c r="AS69" s="210"/>
    </row>
    <row r="70" spans="1:68" ht="1.5" customHeight="1">
      <c r="A70" s="187"/>
      <c r="B70" s="186"/>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8"/>
      <c r="AM70" s="186"/>
      <c r="AN70" s="215"/>
      <c r="AS70" s="210"/>
    </row>
    <row r="71" spans="1:68" ht="18" customHeight="1">
      <c r="A71" s="187" t="s">
        <v>737</v>
      </c>
      <c r="B71" s="186"/>
      <c r="C71" s="186"/>
      <c r="D71" s="186"/>
      <c r="E71" s="186"/>
      <c r="F71" s="186"/>
      <c r="G71" s="186"/>
      <c r="H71" s="186"/>
      <c r="I71" s="489"/>
      <c r="J71" s="489"/>
      <c r="K71" s="489"/>
      <c r="L71" s="489"/>
      <c r="M71" s="489"/>
      <c r="N71" s="489"/>
      <c r="O71" s="186"/>
      <c r="P71" s="186"/>
      <c r="Q71" s="186"/>
      <c r="R71" s="458"/>
      <c r="S71" s="458"/>
      <c r="T71" s="458"/>
      <c r="U71" s="458"/>
      <c r="V71" s="458"/>
      <c r="W71" s="458"/>
      <c r="X71" s="186"/>
      <c r="Y71" s="186"/>
      <c r="Z71" s="186"/>
      <c r="AA71" s="186"/>
      <c r="AB71" s="186"/>
      <c r="AC71" s="186"/>
      <c r="AD71" s="186"/>
      <c r="AE71" s="186"/>
      <c r="AF71" s="186"/>
      <c r="AG71" s="186"/>
      <c r="AH71" s="186"/>
      <c r="AI71" s="186"/>
      <c r="AJ71" s="186"/>
      <c r="AK71" s="186"/>
      <c r="AL71" s="188"/>
      <c r="AM71" s="186"/>
      <c r="AN71" s="215"/>
      <c r="AO71" s="215"/>
      <c r="AS71" s="210"/>
    </row>
    <row r="72" spans="1:68" ht="39" customHeight="1">
      <c r="A72" s="187"/>
      <c r="B72" s="422" t="s">
        <v>738</v>
      </c>
      <c r="C72" s="423"/>
      <c r="D72" s="423"/>
      <c r="E72" s="423"/>
      <c r="F72" s="423"/>
      <c r="G72" s="423"/>
      <c r="H72" s="423"/>
      <c r="I72" s="424"/>
      <c r="J72" s="509" t="s">
        <v>646</v>
      </c>
      <c r="K72" s="510"/>
      <c r="L72" s="510"/>
      <c r="M72" s="510"/>
      <c r="N72" s="510"/>
      <c r="O72" s="484"/>
      <c r="P72" s="484"/>
      <c r="Q72" s="484"/>
      <c r="R72" s="484"/>
      <c r="S72" s="484"/>
      <c r="T72" s="484"/>
      <c r="U72" s="511"/>
      <c r="V72" s="511"/>
      <c r="W72" s="511"/>
      <c r="X72" s="511"/>
      <c r="Y72" s="511"/>
      <c r="Z72" s="511"/>
      <c r="AA72" s="511"/>
      <c r="AB72" s="511"/>
      <c r="AC72" s="511"/>
      <c r="AD72" s="511"/>
      <c r="AE72" s="511"/>
      <c r="AF72" s="511"/>
      <c r="AG72" s="511"/>
      <c r="AH72" s="511"/>
      <c r="AI72" s="511"/>
      <c r="AJ72" s="512"/>
      <c r="AK72" s="186"/>
      <c r="AL72" s="188"/>
      <c r="AM72" s="186" t="str">
        <f>IF(OR(J72="",O72="",U72=""),"未入力（地番まで）","")</f>
        <v>未入力（地番まで）</v>
      </c>
      <c r="AS72" s="210"/>
      <c r="AT72" s="181" t="str">
        <f>IF(OR(J72="",O72="",U72=""),"未入力があります（都道府県名から地番までご記入ください）。","")</f>
        <v>未入力があります（都道府県名から地番までご記入ください）。</v>
      </c>
    </row>
    <row r="73" spans="1:68" ht="17.45" customHeight="1">
      <c r="A73" s="187"/>
      <c r="B73" s="505" t="s">
        <v>739</v>
      </c>
      <c r="C73" s="457"/>
      <c r="D73" s="457"/>
      <c r="E73" s="457"/>
      <c r="F73" s="457"/>
      <c r="G73" s="457"/>
      <c r="H73" s="457"/>
      <c r="I73" s="457"/>
      <c r="J73" s="220"/>
      <c r="K73" s="183" t="s">
        <v>373</v>
      </c>
      <c r="L73" s="183"/>
      <c r="M73" s="183"/>
      <c r="N73" s="183"/>
      <c r="O73" s="183"/>
      <c r="P73" s="183"/>
      <c r="Q73" s="184"/>
      <c r="R73" s="184"/>
      <c r="T73" s="183"/>
      <c r="U73" s="183"/>
      <c r="V73" s="183"/>
      <c r="W73" s="183"/>
      <c r="X73" s="183"/>
      <c r="Y73" s="183"/>
      <c r="Z73" s="183"/>
      <c r="AA73" s="183" t="s">
        <v>374</v>
      </c>
      <c r="AB73" s="184"/>
      <c r="AC73" s="184"/>
      <c r="AD73" s="184"/>
      <c r="AE73" s="184"/>
      <c r="AF73" s="184"/>
      <c r="AG73" s="214"/>
      <c r="AH73" s="184"/>
      <c r="AI73" s="184"/>
      <c r="AJ73" s="185"/>
      <c r="AK73" s="186"/>
      <c r="AL73" s="188"/>
      <c r="AM73" s="186" t="str">
        <f>IF(COUNTIF(AN73:AP75,TRUE)&gt;1,"複数選択",IF(COUNTIF(AN73:AP75,TRUE)=0,"未入力",""))</f>
        <v>未入力</v>
      </c>
      <c r="AN73" s="215" t="b">
        <v>0</v>
      </c>
      <c r="AO73" s="215" t="b">
        <v>0</v>
      </c>
      <c r="AS73" s="210">
        <f>COUNTIF(AN73:AO75, TRUE)</f>
        <v>0</v>
      </c>
      <c r="AT73" s="181" t="str">
        <f>IFERROR(IF(AS73&gt;=2,"選択は1つまでです。",IF(COUNTIF(AN73:AO75,TRUE)&gt;1,"複数選択",IF(COUNTIF(AN73:AO75,TRUE)=0,"未入力です。",""))),"")</f>
        <v>未入力です。</v>
      </c>
    </row>
    <row r="74" spans="1:68" ht="17.45" customHeight="1">
      <c r="A74" s="187"/>
      <c r="B74" s="506"/>
      <c r="C74" s="507"/>
      <c r="D74" s="507"/>
      <c r="E74" s="507"/>
      <c r="F74" s="507"/>
      <c r="G74" s="507"/>
      <c r="H74" s="507"/>
      <c r="I74" s="507"/>
      <c r="J74" s="221"/>
      <c r="K74" s="186" t="s">
        <v>375</v>
      </c>
      <c r="L74" s="186"/>
      <c r="M74" s="186"/>
      <c r="O74" s="186"/>
      <c r="P74" s="186"/>
      <c r="Q74" s="186"/>
      <c r="R74" s="186"/>
      <c r="S74" s="186"/>
      <c r="T74" s="186"/>
      <c r="U74" s="186"/>
      <c r="V74" s="186"/>
      <c r="W74" s="186"/>
      <c r="X74" s="186"/>
      <c r="AA74" s="182" t="s">
        <v>376</v>
      </c>
      <c r="AB74" s="182"/>
      <c r="AC74" s="182"/>
      <c r="AD74" s="182"/>
      <c r="AE74" s="182"/>
      <c r="AF74" s="182"/>
      <c r="AH74" s="186"/>
      <c r="AI74" s="186"/>
      <c r="AJ74" s="188"/>
      <c r="AK74" s="186"/>
      <c r="AL74" s="188"/>
      <c r="AM74" s="186"/>
      <c r="AN74" s="215" t="b">
        <v>0</v>
      </c>
      <c r="AO74" s="215" t="b">
        <v>0</v>
      </c>
      <c r="AS74" s="210"/>
    </row>
    <row r="75" spans="1:68" ht="17.45" customHeight="1">
      <c r="A75" s="187"/>
      <c r="B75" s="502"/>
      <c r="C75" s="469"/>
      <c r="D75" s="469"/>
      <c r="E75" s="469"/>
      <c r="F75" s="469"/>
      <c r="G75" s="469"/>
      <c r="H75" s="469"/>
      <c r="I75" s="469"/>
      <c r="J75" s="222"/>
      <c r="K75" s="193" t="s">
        <v>377</v>
      </c>
      <c r="L75" s="193"/>
      <c r="M75" s="193"/>
      <c r="N75" s="193"/>
      <c r="O75" s="193"/>
      <c r="P75" s="193"/>
      <c r="Q75" s="193"/>
      <c r="R75" s="193"/>
      <c r="S75" s="193"/>
      <c r="T75" s="193"/>
      <c r="U75" s="193"/>
      <c r="V75" s="193"/>
      <c r="W75" s="193"/>
      <c r="X75" s="193"/>
      <c r="Y75" s="193"/>
      <c r="Z75" s="193"/>
      <c r="AA75" s="193"/>
      <c r="AB75" s="193"/>
      <c r="AC75" s="193"/>
      <c r="AD75" s="201"/>
      <c r="AE75" s="201"/>
      <c r="AF75" s="201"/>
      <c r="AG75" s="217"/>
      <c r="AH75" s="201"/>
      <c r="AI75" s="201"/>
      <c r="AJ75" s="202"/>
      <c r="AK75" s="186"/>
      <c r="AL75" s="188"/>
      <c r="AM75" s="186"/>
      <c r="AN75" s="215" t="b">
        <v>0</v>
      </c>
      <c r="AO75" s="215"/>
      <c r="AS75" s="210"/>
    </row>
    <row r="76" spans="1:68" ht="3.95" customHeight="1">
      <c r="A76" s="187"/>
      <c r="B76" s="186"/>
      <c r="C76" s="186"/>
      <c r="D76" s="186"/>
      <c r="E76" s="186"/>
      <c r="F76" s="186"/>
      <c r="G76" s="186"/>
      <c r="H76" s="186"/>
      <c r="I76" s="186"/>
      <c r="J76" s="186"/>
      <c r="K76" s="186"/>
      <c r="L76" s="186"/>
      <c r="M76" s="186"/>
      <c r="N76" s="186"/>
      <c r="O76" s="186"/>
      <c r="P76" s="186"/>
      <c r="Q76" s="186"/>
      <c r="R76" s="186"/>
      <c r="S76" s="186"/>
      <c r="T76" s="186"/>
      <c r="U76" s="186"/>
      <c r="V76" s="186"/>
      <c r="W76" s="186"/>
      <c r="X76" s="186"/>
      <c r="Y76" s="186"/>
      <c r="Z76" s="186"/>
      <c r="AA76" s="186"/>
      <c r="AB76" s="186"/>
      <c r="AC76" s="186"/>
      <c r="AD76" s="186"/>
      <c r="AE76" s="186"/>
      <c r="AF76" s="186"/>
      <c r="AG76" s="186"/>
      <c r="AH76" s="186"/>
      <c r="AI76" s="186"/>
      <c r="AJ76" s="186"/>
      <c r="AK76" s="186"/>
      <c r="AL76" s="188"/>
      <c r="AS76" s="210"/>
    </row>
    <row r="77" spans="1:68" ht="3.95" customHeight="1">
      <c r="A77" s="187"/>
      <c r="B77" s="186"/>
      <c r="C77" s="186"/>
      <c r="D77" s="186"/>
      <c r="E77" s="186"/>
      <c r="F77" s="186"/>
      <c r="G77" s="186"/>
      <c r="H77" s="186"/>
      <c r="I77" s="186"/>
      <c r="J77" s="186"/>
      <c r="K77" s="186"/>
      <c r="L77" s="186"/>
      <c r="M77" s="186"/>
      <c r="N77" s="186"/>
      <c r="O77" s="186"/>
      <c r="P77" s="186"/>
      <c r="Q77" s="186"/>
      <c r="R77" s="186"/>
      <c r="S77" s="186"/>
      <c r="T77" s="186"/>
      <c r="U77" s="186"/>
      <c r="V77" s="186"/>
      <c r="W77" s="186"/>
      <c r="X77" s="186"/>
      <c r="Y77" s="186"/>
      <c r="Z77" s="186"/>
      <c r="AA77" s="186"/>
      <c r="AB77" s="186"/>
      <c r="AC77" s="186"/>
      <c r="AD77" s="186"/>
      <c r="AE77" s="186"/>
      <c r="AF77" s="186"/>
      <c r="AG77" s="186"/>
      <c r="AH77" s="186"/>
      <c r="AI77" s="186"/>
      <c r="AJ77" s="186"/>
      <c r="AK77" s="186"/>
      <c r="AL77" s="188"/>
      <c r="AS77" s="210"/>
    </row>
    <row r="78" spans="1:68" ht="17.45" customHeight="1">
      <c r="A78" s="187" t="s">
        <v>618</v>
      </c>
      <c r="B78" s="186"/>
      <c r="C78" s="186"/>
      <c r="D78" s="186"/>
      <c r="E78" s="186"/>
      <c r="F78" s="186"/>
      <c r="G78" s="186"/>
      <c r="H78" s="186"/>
      <c r="I78" s="223"/>
      <c r="J78" s="209"/>
      <c r="K78" s="192" t="s">
        <v>740</v>
      </c>
      <c r="L78" s="192"/>
      <c r="M78" s="192"/>
      <c r="N78" s="192"/>
      <c r="O78" s="198"/>
      <c r="P78" s="192" t="s">
        <v>741</v>
      </c>
      <c r="Q78" s="192"/>
      <c r="R78" s="192"/>
      <c r="S78" s="192"/>
      <c r="T78" s="198"/>
      <c r="U78" s="192" t="s">
        <v>742</v>
      </c>
      <c r="V78" s="192"/>
      <c r="W78" s="192"/>
      <c r="X78" s="192"/>
      <c r="Y78" s="198"/>
      <c r="Z78" s="192" t="s">
        <v>743</v>
      </c>
      <c r="AA78" s="192"/>
      <c r="AB78" s="192"/>
      <c r="AC78" s="192"/>
      <c r="AD78" s="199"/>
      <c r="AE78" s="186"/>
      <c r="AF78" s="186"/>
      <c r="AL78" s="223"/>
      <c r="AM78" s="186" t="str">
        <f>IF(COUNTIF(AN78:AQ78,TRUE)&gt;1,"複数選択",IF(COUNTIF(AN78:AQ78,TRUE)=0,"未入力",""))</f>
        <v>未入力</v>
      </c>
      <c r="AN78" s="181" t="b">
        <v>0</v>
      </c>
      <c r="AO78" s="181" t="b">
        <v>0</v>
      </c>
      <c r="AP78" s="181" t="b">
        <v>0</v>
      </c>
      <c r="AQ78" s="181" t="b">
        <v>0</v>
      </c>
      <c r="AS78" s="210">
        <f>COUNTIF(AN78:AQ78, TRUE)</f>
        <v>0</v>
      </c>
      <c r="AT78" s="181" t="str">
        <f>IF(AS78&gt;=2, "選択は1つまでです。",IF(COUNTIF(AN78:AQ78,TRUE)=0,"未入力です。",""))</f>
        <v>未入力です。</v>
      </c>
    </row>
    <row r="79" spans="1:68" ht="3.95" customHeight="1">
      <c r="A79" s="187"/>
      <c r="B79" s="186"/>
      <c r="C79" s="186"/>
      <c r="D79" s="186"/>
      <c r="E79" s="186"/>
      <c r="F79" s="186"/>
      <c r="G79" s="186"/>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8"/>
      <c r="AM79" s="186"/>
      <c r="AS79" s="210"/>
    </row>
    <row r="80" spans="1:68" ht="3.6" customHeight="1">
      <c r="A80" s="187"/>
      <c r="B80" s="186"/>
      <c r="C80" s="186"/>
      <c r="D80" s="186"/>
      <c r="E80" s="186"/>
      <c r="F80" s="186"/>
      <c r="G80" s="186"/>
      <c r="H80" s="186"/>
      <c r="I80" s="186"/>
      <c r="J80" s="186"/>
      <c r="K80" s="186"/>
      <c r="L80" s="186"/>
      <c r="M80" s="186"/>
      <c r="N80" s="186"/>
      <c r="O80" s="186"/>
      <c r="P80" s="186"/>
      <c r="Q80" s="186"/>
      <c r="R80" s="186"/>
      <c r="S80" s="186"/>
      <c r="T80" s="186"/>
      <c r="U80" s="186"/>
      <c r="V80" s="186"/>
      <c r="W80" s="186"/>
      <c r="X80" s="186"/>
      <c r="Y80" s="186"/>
      <c r="Z80" s="186"/>
      <c r="AA80" s="186"/>
      <c r="AB80" s="186"/>
      <c r="AC80" s="186"/>
      <c r="AD80" s="186"/>
      <c r="AE80" s="186"/>
      <c r="AF80" s="186"/>
      <c r="AG80" s="186"/>
      <c r="AH80" s="186"/>
      <c r="AI80" s="186"/>
      <c r="AJ80" s="186"/>
      <c r="AK80" s="186"/>
      <c r="AL80" s="188"/>
      <c r="AM80" s="186"/>
      <c r="AS80" s="210"/>
    </row>
    <row r="81" spans="1:46" ht="23.1" customHeight="1">
      <c r="A81" s="506" t="s">
        <v>744</v>
      </c>
      <c r="B81" s="507"/>
      <c r="C81" s="507"/>
      <c r="D81" s="507"/>
      <c r="E81" s="507"/>
      <c r="F81" s="507"/>
      <c r="G81" s="507"/>
      <c r="H81" s="507"/>
      <c r="I81" s="508"/>
      <c r="J81" s="422"/>
      <c r="K81" s="423"/>
      <c r="L81" s="423"/>
      <c r="M81" s="423"/>
      <c r="N81" s="423"/>
      <c r="O81" s="423"/>
      <c r="P81" s="423"/>
      <c r="Q81" s="423"/>
      <c r="R81" s="424"/>
      <c r="S81" s="186" t="s">
        <v>745</v>
      </c>
      <c r="T81" s="186"/>
      <c r="U81" s="186"/>
      <c r="V81" s="186"/>
      <c r="W81" s="186"/>
      <c r="X81" s="186"/>
      <c r="Y81" s="186"/>
      <c r="Z81" s="186"/>
      <c r="AA81" s="186"/>
      <c r="AB81" s="186"/>
      <c r="AC81" s="186"/>
      <c r="AD81" s="186"/>
      <c r="AE81" s="186"/>
      <c r="AF81" s="186"/>
      <c r="AG81" s="186"/>
      <c r="AH81" s="186"/>
      <c r="AI81" s="186"/>
      <c r="AJ81" s="186"/>
      <c r="AK81" s="186"/>
      <c r="AL81" s="188"/>
      <c r="AM81" s="181" t="str">
        <f>IF(COUNTA(J81)=0,"未入力","")</f>
        <v>未入力</v>
      </c>
      <c r="AN81" s="215"/>
      <c r="AO81" s="215"/>
      <c r="AP81" s="215"/>
      <c r="AQ81" s="215"/>
      <c r="AR81" s="215"/>
      <c r="AS81" s="210"/>
      <c r="AT81" s="181" t="str">
        <f>IF(COUNTA(J81)=0,"未入力です。","")</f>
        <v>未入力です。</v>
      </c>
    </row>
    <row r="82" spans="1:46" ht="5.0999999999999996" customHeight="1">
      <c r="A82" s="187"/>
      <c r="B82" s="186"/>
      <c r="C82" s="186"/>
      <c r="D82" s="186"/>
      <c r="E82" s="186"/>
      <c r="F82" s="186"/>
      <c r="G82" s="186"/>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8"/>
      <c r="AM82" s="186"/>
      <c r="AS82" s="210"/>
    </row>
    <row r="83" spans="1:46" ht="18" customHeight="1">
      <c r="A83" s="506" t="s">
        <v>620</v>
      </c>
      <c r="B83" s="507"/>
      <c r="C83" s="507"/>
      <c r="D83" s="507"/>
      <c r="E83" s="507"/>
      <c r="F83" s="507"/>
      <c r="G83" s="507"/>
      <c r="H83" s="507"/>
      <c r="I83" s="507"/>
      <c r="J83" s="507"/>
      <c r="K83" s="507"/>
      <c r="L83" s="186"/>
      <c r="M83" s="186"/>
      <c r="N83" s="186"/>
      <c r="O83" s="186"/>
      <c r="P83" s="186"/>
      <c r="Q83" s="186"/>
      <c r="R83" s="186"/>
      <c r="S83" s="186"/>
      <c r="T83" s="186"/>
      <c r="U83" s="186"/>
      <c r="V83" s="186"/>
      <c r="W83" s="186"/>
      <c r="X83" s="186"/>
      <c r="Y83" s="186"/>
      <c r="Z83" s="186"/>
      <c r="AA83" s="186"/>
      <c r="AB83" s="186"/>
      <c r="AC83" s="186"/>
      <c r="AD83" s="186"/>
      <c r="AE83" s="186"/>
      <c r="AF83" s="186"/>
      <c r="AG83" s="186"/>
      <c r="AH83" s="186"/>
      <c r="AI83" s="186"/>
      <c r="AJ83" s="186"/>
      <c r="AK83" s="186"/>
      <c r="AL83" s="188"/>
      <c r="AM83" s="186"/>
      <c r="AS83" s="210"/>
    </row>
    <row r="84" spans="1:46" ht="23.1" customHeight="1">
      <c r="A84" s="187"/>
      <c r="B84" s="429" t="s">
        <v>746</v>
      </c>
      <c r="C84" s="430"/>
      <c r="D84" s="430"/>
      <c r="E84" s="430"/>
      <c r="F84" s="430"/>
      <c r="G84" s="430"/>
      <c r="H84" s="430"/>
      <c r="I84" s="430"/>
      <c r="J84" s="425"/>
      <c r="K84" s="426"/>
      <c r="L84" s="426"/>
      <c r="M84" s="426"/>
      <c r="N84" s="426"/>
      <c r="O84" s="426"/>
      <c r="P84" s="426"/>
      <c r="Q84" s="426"/>
      <c r="R84" s="503"/>
      <c r="S84" s="504"/>
      <c r="T84" s="426"/>
      <c r="U84" s="426"/>
      <c r="V84" s="426"/>
      <c r="W84" s="426"/>
      <c r="X84" s="426"/>
      <c r="Y84" s="426"/>
      <c r="Z84" s="426"/>
      <c r="AA84" s="503"/>
      <c r="AB84" s="504"/>
      <c r="AC84" s="426"/>
      <c r="AD84" s="426"/>
      <c r="AE84" s="426"/>
      <c r="AF84" s="426"/>
      <c r="AG84" s="426"/>
      <c r="AH84" s="426"/>
      <c r="AI84" s="426"/>
      <c r="AJ84" s="427"/>
      <c r="AK84" s="227"/>
      <c r="AL84" s="228"/>
      <c r="AM84" s="186" t="str">
        <f>IF(COUNTA(J84,S84,AB84)=0,"未入力","")</f>
        <v>未入力</v>
      </c>
      <c r="AN84" s="181" t="str">
        <f>IF(T84&lt;&gt;"","1"&amp;TEXT(T84,"00"),
IF(T85&lt;&gt;"","2"&amp;TEXT(T85,"00"),
IF(T86&lt;&gt;"","3"&amp;TEXT(T86,"00"),"")))</f>
        <v/>
      </c>
      <c r="AS84" s="210"/>
      <c r="AT84" s="181" t="str">
        <f>IF(COUNTA(J84,S84,AB84)=0,"未入力です。","")</f>
        <v>未入力です。</v>
      </c>
    </row>
    <row r="85" spans="1:46" ht="39" customHeight="1">
      <c r="A85" s="187"/>
      <c r="B85" s="422" t="s">
        <v>747</v>
      </c>
      <c r="C85" s="423"/>
      <c r="D85" s="423"/>
      <c r="E85" s="423"/>
      <c r="F85" s="423"/>
      <c r="G85" s="423"/>
      <c r="H85" s="423"/>
      <c r="I85" s="423"/>
      <c r="J85" s="425"/>
      <c r="K85" s="426"/>
      <c r="L85" s="426"/>
      <c r="M85" s="426"/>
      <c r="N85" s="426"/>
      <c r="O85" s="426"/>
      <c r="P85" s="426"/>
      <c r="Q85" s="426"/>
      <c r="R85" s="503"/>
      <c r="S85" s="504"/>
      <c r="T85" s="426"/>
      <c r="U85" s="426"/>
      <c r="V85" s="426"/>
      <c r="W85" s="426"/>
      <c r="X85" s="426"/>
      <c r="Y85" s="426"/>
      <c r="Z85" s="426"/>
      <c r="AA85" s="503"/>
      <c r="AB85" s="504"/>
      <c r="AC85" s="426"/>
      <c r="AD85" s="426"/>
      <c r="AE85" s="426"/>
      <c r="AF85" s="426"/>
      <c r="AG85" s="426"/>
      <c r="AH85" s="426"/>
      <c r="AI85" s="426"/>
      <c r="AJ85" s="427"/>
      <c r="AK85" s="227"/>
      <c r="AL85" s="228"/>
      <c r="AM85" s="186"/>
      <c r="AN85" s="181" t="str">
        <f>IFERROR(IF(AND($J$84&lt;&gt;"",J85=""),"未入力があります（1列目）。",IF(AND($J$84="",J85&lt;&gt;""),"棟番号を入力してください（1列目）。","")),"")</f>
        <v/>
      </c>
      <c r="AO85" s="181" t="str">
        <f>IFERROR(IF(AND($S$84&lt;&gt;"",S85=""),"未入力があります（2列目）。",IF(AND($S$84="",S85&lt;&gt;""),"棟番号を入力してください（2列目）。","")),"")</f>
        <v/>
      </c>
      <c r="AP85" s="181" t="str">
        <f>IFERROR(IF(AND($AB$84&lt;&gt;"",AB85=""),"未入力があります（3列目）。",IF(AND($AB$84="",AB85&lt;&gt;""),"棟番号を入力してください（3列目）。","")),"")</f>
        <v/>
      </c>
      <c r="AS85" s="210"/>
      <c r="AT85" s="181" t="str">
        <f>IF(OR(AND(J$84&lt;&gt;"",COUNTA(J85)=0),
AND(S$84&lt;&gt;"",COUNTA(S85)=0),
AND(AB$84&lt;&gt;"",COUNTA(AB85)=0)),"未入力があります。",
IF(OR(AND(J$84="",COUNTA(J85)=1),AND(S$84="",COUNTA(S85)=1),
AND(AB$84="",COUNTA(AB85)=1)),"棟番号を入力してください。","")
)</f>
        <v/>
      </c>
    </row>
    <row r="86" spans="1:46" ht="23.1" customHeight="1">
      <c r="A86" s="187"/>
      <c r="B86" s="447" t="s">
        <v>748</v>
      </c>
      <c r="C86" s="457"/>
      <c r="D86" s="457"/>
      <c r="E86" s="457"/>
      <c r="F86" s="457"/>
      <c r="G86" s="457"/>
      <c r="H86" s="457"/>
      <c r="I86" s="457"/>
      <c r="J86" s="425"/>
      <c r="K86" s="426"/>
      <c r="L86" s="426"/>
      <c r="M86" s="426"/>
      <c r="N86" s="426"/>
      <c r="O86" s="426"/>
      <c r="P86" s="426"/>
      <c r="Q86" s="426"/>
      <c r="R86" s="503"/>
      <c r="S86" s="504"/>
      <c r="T86" s="426"/>
      <c r="U86" s="426"/>
      <c r="V86" s="426"/>
      <c r="W86" s="426"/>
      <c r="X86" s="426"/>
      <c r="Y86" s="426"/>
      <c r="Z86" s="426"/>
      <c r="AA86" s="503"/>
      <c r="AB86" s="504"/>
      <c r="AC86" s="426"/>
      <c r="AD86" s="426"/>
      <c r="AE86" s="426"/>
      <c r="AF86" s="426"/>
      <c r="AG86" s="426"/>
      <c r="AH86" s="426"/>
      <c r="AI86" s="426"/>
      <c r="AJ86" s="427"/>
      <c r="AK86" s="227"/>
      <c r="AL86" s="228"/>
      <c r="AM86" s="186"/>
      <c r="AS86" s="210"/>
      <c r="AT86" s="181" t="str">
        <f>IF(OR(AND(J$84&lt;&gt;"",COUNTA(J86)=0),
AND(S$84&lt;&gt;"",COUNTA(S86)=0),
AND(AB$84&lt;&gt;"",COUNTA(AB86)=0)),"未入力があります。",
IF(OR(AND(J$84="",COUNTA(J86)=1),AND(S$84="",COUNTA(S86)=1),
AND(AB$84="",COUNTA(AB86)=1)),"棟番号を入力してください。","")
)</f>
        <v/>
      </c>
    </row>
    <row r="87" spans="1:46" ht="17.100000000000001" customHeight="1">
      <c r="A87" s="187"/>
      <c r="B87" s="502"/>
      <c r="C87" s="469"/>
      <c r="D87" s="469"/>
      <c r="E87" s="469"/>
      <c r="F87" s="469"/>
      <c r="G87" s="469"/>
      <c r="H87" s="469"/>
      <c r="I87" s="469"/>
      <c r="J87" s="425" t="s">
        <v>749</v>
      </c>
      <c r="K87" s="426"/>
      <c r="L87" s="426"/>
      <c r="M87" s="426"/>
      <c r="N87" s="426"/>
      <c r="O87" s="426"/>
      <c r="P87" s="426"/>
      <c r="Q87" s="426"/>
      <c r="R87" s="503"/>
      <c r="S87" s="504" t="s">
        <v>749</v>
      </c>
      <c r="T87" s="426"/>
      <c r="U87" s="426"/>
      <c r="V87" s="426"/>
      <c r="W87" s="426"/>
      <c r="X87" s="426"/>
      <c r="Y87" s="426"/>
      <c r="Z87" s="426"/>
      <c r="AA87" s="503"/>
      <c r="AB87" s="504" t="s">
        <v>749</v>
      </c>
      <c r="AC87" s="426"/>
      <c r="AD87" s="426"/>
      <c r="AE87" s="426"/>
      <c r="AF87" s="426"/>
      <c r="AG87" s="426"/>
      <c r="AH87" s="426"/>
      <c r="AI87" s="426"/>
      <c r="AJ87" s="427"/>
      <c r="AK87" s="229"/>
      <c r="AL87" s="228"/>
      <c r="AM87" s="186"/>
      <c r="AN87" s="181" t="b">
        <v>0</v>
      </c>
      <c r="AO87" s="181" t="b">
        <v>0</v>
      </c>
      <c r="AP87" s="181" t="b">
        <v>0</v>
      </c>
      <c r="AS87" s="210"/>
    </row>
    <row r="88" spans="1:46" ht="20.100000000000001" customHeight="1">
      <c r="A88" s="187"/>
      <c r="B88" s="493" t="s">
        <v>750</v>
      </c>
      <c r="C88" s="463"/>
      <c r="D88" s="463"/>
      <c r="E88" s="463"/>
      <c r="F88" s="463"/>
      <c r="G88" s="463"/>
      <c r="H88" s="463"/>
      <c r="I88" s="463"/>
      <c r="J88" s="494"/>
      <c r="K88" s="473"/>
      <c r="L88" s="473"/>
      <c r="M88" s="473"/>
      <c r="N88" s="473"/>
      <c r="O88" s="473"/>
      <c r="P88" s="473"/>
      <c r="Q88" s="473"/>
      <c r="R88" s="495"/>
      <c r="S88" s="498"/>
      <c r="T88" s="473"/>
      <c r="U88" s="473"/>
      <c r="V88" s="473"/>
      <c r="W88" s="473"/>
      <c r="X88" s="473"/>
      <c r="Y88" s="473"/>
      <c r="Z88" s="473"/>
      <c r="AA88" s="495"/>
      <c r="AB88" s="498"/>
      <c r="AC88" s="473"/>
      <c r="AD88" s="473"/>
      <c r="AE88" s="473"/>
      <c r="AF88" s="473"/>
      <c r="AG88" s="473"/>
      <c r="AH88" s="473"/>
      <c r="AI88" s="473"/>
      <c r="AJ88" s="500"/>
      <c r="AK88" s="182"/>
      <c r="AL88" s="224"/>
      <c r="AM88" s="186"/>
      <c r="AS88" s="210"/>
      <c r="AT88" s="181" t="str">
        <f>IF(OR(AND(J$84&lt;&gt;"",COUNTA(J88)=0),
AND(S$84&lt;&gt;"",COUNTA(S88)=0),
AND(AB$84&lt;&gt;"",COUNTA(AB88)=0)),"未入力があります。",
IF(OR(AND(J$84="",COUNTA(J88)=1),AND(S$84="",COUNTA(S88)=1),
AND(AB$84="",COUNTA(AB88)=1)),"棟番号を入力してください。","")
)</f>
        <v/>
      </c>
    </row>
    <row r="89" spans="1:46" ht="15.95" customHeight="1">
      <c r="A89" s="187"/>
      <c r="B89" s="479"/>
      <c r="C89" s="480"/>
      <c r="D89" s="480"/>
      <c r="E89" s="480"/>
      <c r="F89" s="480"/>
      <c r="G89" s="480"/>
      <c r="H89" s="480"/>
      <c r="I89" s="480"/>
      <c r="J89" s="496"/>
      <c r="K89" s="489"/>
      <c r="L89" s="489"/>
      <c r="M89" s="489"/>
      <c r="N89" s="489"/>
      <c r="O89" s="489"/>
      <c r="P89" s="489"/>
      <c r="Q89" s="489"/>
      <c r="R89" s="497"/>
      <c r="S89" s="499"/>
      <c r="T89" s="489"/>
      <c r="U89" s="489"/>
      <c r="V89" s="489"/>
      <c r="W89" s="489"/>
      <c r="X89" s="489"/>
      <c r="Y89" s="489"/>
      <c r="Z89" s="489"/>
      <c r="AA89" s="497"/>
      <c r="AB89" s="499"/>
      <c r="AC89" s="489"/>
      <c r="AD89" s="489"/>
      <c r="AE89" s="489"/>
      <c r="AF89" s="489"/>
      <c r="AG89" s="489"/>
      <c r="AH89" s="489"/>
      <c r="AI89" s="489"/>
      <c r="AJ89" s="501"/>
      <c r="AK89" s="230"/>
      <c r="AL89" s="231"/>
      <c r="AM89" s="186"/>
      <c r="AS89" s="210"/>
    </row>
    <row r="90" spans="1:46" ht="23.1" customHeight="1">
      <c r="A90" s="187"/>
      <c r="B90" s="442" t="s">
        <v>751</v>
      </c>
      <c r="C90" s="443"/>
      <c r="D90" s="443"/>
      <c r="E90" s="443"/>
      <c r="F90" s="443"/>
      <c r="G90" s="443"/>
      <c r="H90" s="443"/>
      <c r="I90" s="443"/>
      <c r="J90" s="209"/>
      <c r="K90" s="446"/>
      <c r="L90" s="446"/>
      <c r="M90" s="446"/>
      <c r="N90" s="446"/>
      <c r="O90" s="446"/>
      <c r="P90" s="441" t="s">
        <v>619</v>
      </c>
      <c r="Q90" s="441"/>
      <c r="R90" s="232"/>
      <c r="S90" s="233"/>
      <c r="T90" s="446"/>
      <c r="U90" s="446"/>
      <c r="V90" s="446"/>
      <c r="W90" s="446"/>
      <c r="X90" s="446"/>
      <c r="Y90" s="441" t="s">
        <v>619</v>
      </c>
      <c r="Z90" s="441"/>
      <c r="AA90" s="232"/>
      <c r="AB90" s="233"/>
      <c r="AC90" s="446"/>
      <c r="AD90" s="446"/>
      <c r="AE90" s="446"/>
      <c r="AF90" s="446"/>
      <c r="AG90" s="446"/>
      <c r="AH90" s="441" t="s">
        <v>619</v>
      </c>
      <c r="AI90" s="441"/>
      <c r="AJ90" s="199"/>
      <c r="AK90" s="186"/>
      <c r="AL90" s="188"/>
      <c r="AM90" s="186" t="str">
        <f>IF(COUNTA(K90,T90,AC90)=0,"未入力","")</f>
        <v>未入力</v>
      </c>
      <c r="AN90" s="186"/>
      <c r="AS90" s="210"/>
      <c r="AT90" s="181" t="str">
        <f>IF(OR(AND(J$84&lt;&gt;"",COUNTA(K90)=0),
AND(S$84&lt;&gt;"",COUNTA(T90)=0),
AND(AB$84&lt;&gt;"",COUNTA(AC90)=0)),"未入力があります。",
IF(OR(AND(J$84="",COUNTA(K90)=1),AND(S$84="",COUNTA(T90)=1),
AND(AB$84="",COUNTA(AC90)=1)),"棟番号を入力してください。","")
)</f>
        <v/>
      </c>
    </row>
    <row r="91" spans="1:46" ht="12" customHeight="1">
      <c r="A91" s="187"/>
      <c r="B91" s="447" t="s">
        <v>752</v>
      </c>
      <c r="C91" s="448"/>
      <c r="D91" s="448"/>
      <c r="E91" s="448"/>
      <c r="F91" s="448"/>
      <c r="G91" s="448"/>
      <c r="H91" s="448"/>
      <c r="I91" s="448"/>
      <c r="J91" s="213"/>
      <c r="K91" s="184"/>
      <c r="L91" s="184"/>
      <c r="M91" s="184"/>
      <c r="N91" s="184"/>
      <c r="O91" s="184"/>
      <c r="P91" s="184"/>
      <c r="Q91" s="184"/>
      <c r="R91" s="234"/>
      <c r="S91" s="235"/>
      <c r="T91" s="488"/>
      <c r="U91" s="488"/>
      <c r="V91" s="488"/>
      <c r="W91" s="488"/>
      <c r="X91" s="488"/>
      <c r="Y91" s="184"/>
      <c r="Z91" s="184"/>
      <c r="AA91" s="234"/>
      <c r="AB91" s="235"/>
      <c r="AC91" s="184"/>
      <c r="AD91" s="184"/>
      <c r="AE91" s="184"/>
      <c r="AF91" s="184"/>
      <c r="AG91" s="184"/>
      <c r="AH91" s="184"/>
      <c r="AI91" s="184"/>
      <c r="AJ91" s="185"/>
      <c r="AK91" s="186"/>
      <c r="AL91" s="188"/>
      <c r="AM91" s="186"/>
      <c r="AN91" s="215"/>
      <c r="AO91" s="215"/>
      <c r="AP91" s="215"/>
      <c r="AS91" s="210">
        <f>COUNTIF(AN91:AN97, TRUE)</f>
        <v>0</v>
      </c>
    </row>
    <row r="92" spans="1:46" ht="18.95" customHeight="1">
      <c r="A92" s="187"/>
      <c r="B92" s="470"/>
      <c r="C92" s="471"/>
      <c r="D92" s="471"/>
      <c r="E92" s="471"/>
      <c r="F92" s="471"/>
      <c r="G92" s="471"/>
      <c r="H92" s="471"/>
      <c r="I92" s="471"/>
      <c r="J92" s="200"/>
      <c r="K92" s="478"/>
      <c r="L92" s="478"/>
      <c r="M92" s="478"/>
      <c r="N92" s="478"/>
      <c r="O92" s="478"/>
      <c r="P92" s="489" t="s">
        <v>22</v>
      </c>
      <c r="Q92" s="489"/>
      <c r="R92" s="238"/>
      <c r="S92" s="239"/>
      <c r="T92" s="490"/>
      <c r="U92" s="490"/>
      <c r="V92" s="490"/>
      <c r="W92" s="490"/>
      <c r="X92" s="490"/>
      <c r="Y92" s="489" t="s">
        <v>753</v>
      </c>
      <c r="Z92" s="489"/>
      <c r="AA92" s="238"/>
      <c r="AB92" s="239"/>
      <c r="AC92" s="478"/>
      <c r="AD92" s="478"/>
      <c r="AE92" s="478"/>
      <c r="AF92" s="478"/>
      <c r="AG92" s="478"/>
      <c r="AH92" s="489" t="s">
        <v>753</v>
      </c>
      <c r="AI92" s="489"/>
      <c r="AJ92" s="202"/>
      <c r="AK92" s="186"/>
      <c r="AL92" s="188"/>
      <c r="AM92" s="227"/>
      <c r="AN92" s="215"/>
      <c r="AO92" s="215"/>
      <c r="AP92" s="215"/>
      <c r="AS92" s="210">
        <f>COUNTIF(AO91:AO97, TRUE)</f>
        <v>0</v>
      </c>
      <c r="AT92" s="181"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4499999999999993" hidden="1" customHeight="1">
      <c r="A93" s="187"/>
      <c r="B93" s="240"/>
      <c r="C93" s="240"/>
      <c r="D93" s="240"/>
      <c r="E93" s="240"/>
      <c r="F93" s="240"/>
      <c r="G93" s="240"/>
      <c r="H93" s="240"/>
      <c r="I93" s="225"/>
      <c r="J93" s="187"/>
      <c r="K93" s="241"/>
      <c r="L93" s="241"/>
      <c r="M93" s="241"/>
      <c r="N93" s="241"/>
      <c r="O93" s="204"/>
      <c r="P93" s="204"/>
      <c r="Q93" s="186"/>
      <c r="R93" s="242"/>
      <c r="S93" s="243"/>
      <c r="T93" s="241"/>
      <c r="U93" s="241"/>
      <c r="V93" s="241"/>
      <c r="W93" s="241"/>
      <c r="X93" s="204"/>
      <c r="Y93" s="204"/>
      <c r="Z93" s="186"/>
      <c r="AA93" s="242"/>
      <c r="AB93" s="243"/>
      <c r="AC93" s="241"/>
      <c r="AD93" s="241"/>
      <c r="AE93" s="241"/>
      <c r="AF93" s="241"/>
      <c r="AG93" s="204"/>
      <c r="AH93" s="204"/>
      <c r="AI93" s="186"/>
      <c r="AJ93" s="188"/>
      <c r="AK93" s="186"/>
      <c r="AL93" s="188"/>
      <c r="AM93" s="182"/>
      <c r="AN93" s="215" t="b">
        <v>0</v>
      </c>
      <c r="AO93" s="215" t="b">
        <v>0</v>
      </c>
      <c r="AP93" s="215" t="b">
        <v>0</v>
      </c>
      <c r="AS93" s="210">
        <f>COUNTIF(AP91:AP97, TRUE)</f>
        <v>0</v>
      </c>
      <c r="AT93" s="181" t="str">
        <f>IF(OR(AND(J$84&lt;&gt;"",COUNTA(K93)=0),
AND(S$84&lt;&gt;"",COUNTA(T93)=0),
AND(AB$84&lt;&gt;"",COUNTA(AC93)=0)),"未入力があります。",
IF(OR(AND(J$84="",COUNTA(K93)=1),AND(S$84="",COUNTA(T93)=1),
AND(AB$84="",COUNTA(AC93)=1)),"棟番号を入力してください。","")
)</f>
        <v/>
      </c>
    </row>
    <row r="94" spans="1:46" ht="23.1" customHeight="1">
      <c r="A94" s="187"/>
      <c r="B94" s="447" t="s">
        <v>754</v>
      </c>
      <c r="C94" s="448"/>
      <c r="D94" s="448"/>
      <c r="E94" s="448"/>
      <c r="F94" s="448"/>
      <c r="G94" s="448"/>
      <c r="H94" s="448"/>
      <c r="I94" s="461"/>
      <c r="J94" s="244" t="s">
        <v>392</v>
      </c>
      <c r="K94" s="481" t="s">
        <v>755</v>
      </c>
      <c r="L94" s="482"/>
      <c r="M94" s="483"/>
      <c r="N94" s="484"/>
      <c r="O94" s="484"/>
      <c r="P94" s="484"/>
      <c r="Q94" s="484"/>
      <c r="R94" s="485"/>
      <c r="S94" s="185" t="s">
        <v>392</v>
      </c>
      <c r="T94" s="481" t="s">
        <v>755</v>
      </c>
      <c r="U94" s="482"/>
      <c r="V94" s="483"/>
      <c r="W94" s="486"/>
      <c r="X94" s="484"/>
      <c r="Y94" s="484"/>
      <c r="Z94" s="484"/>
      <c r="AA94" s="485"/>
      <c r="AB94" s="185" t="s">
        <v>392</v>
      </c>
      <c r="AC94" s="481" t="s">
        <v>755</v>
      </c>
      <c r="AD94" s="482"/>
      <c r="AE94" s="483"/>
      <c r="AF94" s="486"/>
      <c r="AG94" s="484"/>
      <c r="AH94" s="484"/>
      <c r="AI94" s="484"/>
      <c r="AJ94" s="487"/>
      <c r="AK94" s="186"/>
      <c r="AL94" s="188"/>
      <c r="AM94" s="182" t="str">
        <f>AT94&amp;AT95&amp;AT96&amp;AT97&amp;AT98&amp;AT99</f>
        <v/>
      </c>
      <c r="AN94" s="215"/>
      <c r="AO94" s="215"/>
      <c r="AP94" s="215"/>
      <c r="AS94" s="210"/>
      <c r="AT94" s="181" t="str">
        <f>IF(OR(AND(N94="",COUNTA(N95)=1),
AND(W94="",COUNTA(W95)=1),
AND(AF94="",COUNTA(AF95)=1)),"未入力です。",
IF(OR(AND(J$84="",COUNTA(N94)=1),AND(S$84="",COUNTA(W94)=1),
AND(AB$84="",COUNTA(AF94)=1)),"棟番号を入力してください。",""))</f>
        <v/>
      </c>
    </row>
    <row r="95" spans="1:46" ht="23.1" customHeight="1">
      <c r="A95" s="187"/>
      <c r="B95" s="491"/>
      <c r="C95" s="433"/>
      <c r="D95" s="433"/>
      <c r="E95" s="433"/>
      <c r="F95" s="433"/>
      <c r="G95" s="433"/>
      <c r="H95" s="433"/>
      <c r="I95" s="492"/>
      <c r="J95" s="245"/>
      <c r="K95" s="481" t="s">
        <v>756</v>
      </c>
      <c r="L95" s="482"/>
      <c r="M95" s="483"/>
      <c r="N95" s="476"/>
      <c r="O95" s="476"/>
      <c r="P95" s="476"/>
      <c r="Q95" s="476"/>
      <c r="R95" s="232" t="s">
        <v>22</v>
      </c>
      <c r="S95" s="202"/>
      <c r="T95" s="481" t="s">
        <v>756</v>
      </c>
      <c r="U95" s="482"/>
      <c r="V95" s="482"/>
      <c r="W95" s="440"/>
      <c r="X95" s="441"/>
      <c r="Y95" s="441"/>
      <c r="Z95" s="441"/>
      <c r="AA95" s="232" t="s">
        <v>22</v>
      </c>
      <c r="AB95" s="202"/>
      <c r="AC95" s="481" t="s">
        <v>756</v>
      </c>
      <c r="AD95" s="482"/>
      <c r="AE95" s="482"/>
      <c r="AF95" s="440"/>
      <c r="AG95" s="441"/>
      <c r="AH95" s="441"/>
      <c r="AI95" s="441"/>
      <c r="AJ95" s="199" t="s">
        <v>22</v>
      </c>
      <c r="AK95" s="186"/>
      <c r="AL95" s="188"/>
      <c r="AM95" s="182"/>
      <c r="AN95" s="215"/>
      <c r="AO95" s="215"/>
      <c r="AP95" s="215"/>
      <c r="AS95" s="210"/>
      <c r="AT95" s="181"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1" customHeight="1">
      <c r="A96" s="187"/>
      <c r="B96" s="491"/>
      <c r="C96" s="433"/>
      <c r="D96" s="433"/>
      <c r="E96" s="433"/>
      <c r="F96" s="433"/>
      <c r="G96" s="433"/>
      <c r="H96" s="433"/>
      <c r="I96" s="492"/>
      <c r="J96" s="244" t="s">
        <v>394</v>
      </c>
      <c r="K96" s="481" t="s">
        <v>755</v>
      </c>
      <c r="L96" s="482"/>
      <c r="M96" s="483"/>
      <c r="N96" s="484"/>
      <c r="O96" s="484"/>
      <c r="P96" s="484"/>
      <c r="Q96" s="484"/>
      <c r="R96" s="485"/>
      <c r="S96" s="185" t="s">
        <v>394</v>
      </c>
      <c r="T96" s="481" t="s">
        <v>755</v>
      </c>
      <c r="U96" s="482"/>
      <c r="V96" s="483"/>
      <c r="W96" s="486"/>
      <c r="X96" s="484"/>
      <c r="Y96" s="484"/>
      <c r="Z96" s="484"/>
      <c r="AA96" s="485"/>
      <c r="AB96" s="185" t="s">
        <v>394</v>
      </c>
      <c r="AC96" s="481" t="s">
        <v>755</v>
      </c>
      <c r="AD96" s="482"/>
      <c r="AE96" s="483"/>
      <c r="AF96" s="486"/>
      <c r="AG96" s="484"/>
      <c r="AH96" s="484"/>
      <c r="AI96" s="484"/>
      <c r="AJ96" s="487"/>
      <c r="AK96" s="186"/>
      <c r="AL96" s="188"/>
      <c r="AM96" s="182"/>
      <c r="AN96" s="215"/>
      <c r="AO96" s="215"/>
      <c r="AP96" s="215"/>
      <c r="AS96" s="210"/>
      <c r="AT96" s="181" t="str">
        <f>IF(OR(AND(N96="",COUNTA(N97)=1),
AND(W96="",COUNTA(W97)=1),
AND(AF96="",COUNTA(AF97)=1)),"未入力です。",
IF(OR(AND(J$84="",COUNTA(N96)=1),AND(S$84="",COUNTA(W96)=1),
AND(AB$84="",COUNTA(AF96)=1)),"棟番号を入力してください。",""))</f>
        <v/>
      </c>
    </row>
    <row r="97" spans="1:46" ht="23.1" customHeight="1">
      <c r="A97" s="187"/>
      <c r="B97" s="491"/>
      <c r="C97" s="433"/>
      <c r="D97" s="433"/>
      <c r="E97" s="433"/>
      <c r="F97" s="433"/>
      <c r="G97" s="433"/>
      <c r="H97" s="433"/>
      <c r="I97" s="492"/>
      <c r="J97" s="245"/>
      <c r="K97" s="481" t="s">
        <v>756</v>
      </c>
      <c r="L97" s="482"/>
      <c r="M97" s="483"/>
      <c r="N97" s="476"/>
      <c r="O97" s="476"/>
      <c r="P97" s="476"/>
      <c r="Q97" s="476"/>
      <c r="R97" s="232" t="s">
        <v>22</v>
      </c>
      <c r="S97" s="202"/>
      <c r="T97" s="481" t="s">
        <v>756</v>
      </c>
      <c r="U97" s="482"/>
      <c r="V97" s="482"/>
      <c r="W97" s="440"/>
      <c r="X97" s="441"/>
      <c r="Y97" s="441"/>
      <c r="Z97" s="441"/>
      <c r="AA97" s="232" t="s">
        <v>22</v>
      </c>
      <c r="AB97" s="202"/>
      <c r="AC97" s="481" t="s">
        <v>756</v>
      </c>
      <c r="AD97" s="482"/>
      <c r="AE97" s="482"/>
      <c r="AF97" s="440"/>
      <c r="AG97" s="441"/>
      <c r="AH97" s="441"/>
      <c r="AI97" s="441"/>
      <c r="AJ97" s="199" t="s">
        <v>22</v>
      </c>
      <c r="AK97" s="186"/>
      <c r="AL97" s="188"/>
      <c r="AM97" s="182"/>
      <c r="AN97" s="215"/>
      <c r="AO97" s="215"/>
      <c r="AP97" s="215"/>
      <c r="AS97" s="210"/>
      <c r="AT97" s="181"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6" ht="23.1" customHeight="1">
      <c r="A98" s="187"/>
      <c r="B98" s="491"/>
      <c r="C98" s="433"/>
      <c r="D98" s="433"/>
      <c r="E98" s="433"/>
      <c r="F98" s="433"/>
      <c r="G98" s="433"/>
      <c r="H98" s="433"/>
      <c r="I98" s="492"/>
      <c r="J98" s="213" t="s">
        <v>757</v>
      </c>
      <c r="K98" s="481" t="s">
        <v>755</v>
      </c>
      <c r="L98" s="482"/>
      <c r="M98" s="483"/>
      <c r="N98" s="484"/>
      <c r="O98" s="484"/>
      <c r="P98" s="484"/>
      <c r="Q98" s="484"/>
      <c r="R98" s="485"/>
      <c r="S98" s="184" t="s">
        <v>757</v>
      </c>
      <c r="T98" s="481" t="s">
        <v>755</v>
      </c>
      <c r="U98" s="482"/>
      <c r="V98" s="483"/>
      <c r="W98" s="486"/>
      <c r="X98" s="484"/>
      <c r="Y98" s="484"/>
      <c r="Z98" s="484"/>
      <c r="AA98" s="485"/>
      <c r="AB98" s="184" t="s">
        <v>757</v>
      </c>
      <c r="AC98" s="481" t="s">
        <v>755</v>
      </c>
      <c r="AD98" s="482"/>
      <c r="AE98" s="483"/>
      <c r="AF98" s="486"/>
      <c r="AG98" s="484"/>
      <c r="AH98" s="484"/>
      <c r="AI98" s="484"/>
      <c r="AJ98" s="487"/>
      <c r="AK98" s="186"/>
      <c r="AL98" s="188"/>
      <c r="AM98" s="182"/>
      <c r="AN98" s="215"/>
      <c r="AO98" s="215"/>
      <c r="AP98" s="215"/>
      <c r="AS98" s="210"/>
      <c r="AT98" s="181" t="str">
        <f>IF(OR(AND(N98="",COUNTA(N99)=1),
AND(W98="",COUNTA(W99)=1),
AND(AF98="",COUNTA(AF99)=1)),"未入力です。",
IF(OR(AND(J$84="",COUNTA(N98)=1),AND(S$84="",COUNTA(W98)=1),
AND(AB$84="",COUNTA(AF98)=1)),"棟番号を入力してください。",""))</f>
        <v/>
      </c>
    </row>
    <row r="99" spans="1:46" ht="23.1" customHeight="1">
      <c r="A99" s="187"/>
      <c r="B99" s="470"/>
      <c r="C99" s="471"/>
      <c r="D99" s="471"/>
      <c r="E99" s="471"/>
      <c r="F99" s="471"/>
      <c r="G99" s="471"/>
      <c r="H99" s="471"/>
      <c r="I99" s="472"/>
      <c r="J99" s="200"/>
      <c r="K99" s="481" t="s">
        <v>756</v>
      </c>
      <c r="L99" s="482"/>
      <c r="M99" s="483"/>
      <c r="N99" s="441"/>
      <c r="O99" s="441"/>
      <c r="P99" s="441"/>
      <c r="Q99" s="441"/>
      <c r="R99" s="232" t="s">
        <v>22</v>
      </c>
      <c r="S99" s="201"/>
      <c r="T99" s="481" t="s">
        <v>756</v>
      </c>
      <c r="U99" s="482"/>
      <c r="V99" s="482"/>
      <c r="W99" s="440"/>
      <c r="X99" s="441"/>
      <c r="Y99" s="441"/>
      <c r="Z99" s="441"/>
      <c r="AA99" s="232" t="s">
        <v>22</v>
      </c>
      <c r="AB99" s="201"/>
      <c r="AC99" s="481" t="s">
        <v>756</v>
      </c>
      <c r="AD99" s="482"/>
      <c r="AE99" s="482"/>
      <c r="AF99" s="440"/>
      <c r="AG99" s="441"/>
      <c r="AH99" s="441"/>
      <c r="AI99" s="441"/>
      <c r="AJ99" s="199" t="s">
        <v>22</v>
      </c>
      <c r="AK99" s="186"/>
      <c r="AL99" s="188"/>
      <c r="AM99" s="186"/>
      <c r="AN99" s="215"/>
      <c r="AO99" s="215"/>
      <c r="AP99" s="215"/>
      <c r="AS99" s="210"/>
      <c r="AT99" s="181"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6" ht="23.1" customHeight="1">
      <c r="A100" s="187"/>
      <c r="B100" s="462" t="s">
        <v>758</v>
      </c>
      <c r="C100" s="463"/>
      <c r="D100" s="463"/>
      <c r="E100" s="463"/>
      <c r="F100" s="463"/>
      <c r="G100" s="463"/>
      <c r="H100" s="463"/>
      <c r="I100" s="463"/>
      <c r="J100" s="209"/>
      <c r="K100" s="446"/>
      <c r="L100" s="446"/>
      <c r="M100" s="446"/>
      <c r="N100" s="446"/>
      <c r="O100" s="446"/>
      <c r="P100" s="441" t="s">
        <v>146</v>
      </c>
      <c r="Q100" s="441"/>
      <c r="R100" s="232"/>
      <c r="S100" s="233"/>
      <c r="T100" s="446"/>
      <c r="U100" s="446"/>
      <c r="V100" s="446"/>
      <c r="W100" s="446"/>
      <c r="X100" s="446"/>
      <c r="Y100" s="441" t="s">
        <v>146</v>
      </c>
      <c r="Z100" s="441"/>
      <c r="AA100" s="232"/>
      <c r="AB100" s="233"/>
      <c r="AC100" s="446"/>
      <c r="AD100" s="446"/>
      <c r="AE100" s="446"/>
      <c r="AF100" s="446"/>
      <c r="AG100" s="446"/>
      <c r="AH100" s="441" t="s">
        <v>146</v>
      </c>
      <c r="AI100" s="441"/>
      <c r="AJ100" s="199"/>
      <c r="AK100" s="186"/>
      <c r="AL100" s="188"/>
      <c r="AM100" s="182"/>
      <c r="AN100" s="215"/>
      <c r="AO100" s="215"/>
      <c r="AP100" s="215"/>
      <c r="AS100" s="210">
        <f>COUNTIF(AN99:AN104, TRUE)</f>
        <v>0</v>
      </c>
      <c r="AT100" s="181" t="str">
        <f>IF(OR(AND(J$84&lt;&gt;"",COUNTA(K100)=0),
AND(S$84&lt;&gt;"",COUNTA(T100)=0),
AND(AB$84&lt;&gt;"",COUNTA(AC100)=0)),"未入力があります。",
IF(OR(AND(J$84="",COUNTA(K100)=1),AND(S$84="",COUNTA(T100)=1),
AND(AB$84="",COUNTA(AC100)=1)),"棟番号を入力してください。","")
)</f>
        <v/>
      </c>
    </row>
    <row r="101" spans="1:46" ht="8.4499999999999993" hidden="1" customHeight="1">
      <c r="A101" s="187"/>
      <c r="B101" s="479"/>
      <c r="C101" s="480"/>
      <c r="D101" s="480"/>
      <c r="E101" s="480"/>
      <c r="F101" s="480"/>
      <c r="G101" s="480"/>
      <c r="H101" s="480"/>
      <c r="I101" s="480"/>
      <c r="J101" s="187"/>
      <c r="K101" s="236"/>
      <c r="L101" s="236"/>
      <c r="M101" s="236"/>
      <c r="N101" s="236"/>
      <c r="O101" s="204"/>
      <c r="P101" s="204"/>
      <c r="Q101" s="186"/>
      <c r="R101" s="242"/>
      <c r="S101" s="243"/>
      <c r="T101" s="236"/>
      <c r="U101" s="236"/>
      <c r="V101" s="236"/>
      <c r="W101" s="236"/>
      <c r="X101" s="204"/>
      <c r="Y101" s="204"/>
      <c r="Z101" s="186"/>
      <c r="AA101" s="242"/>
      <c r="AB101" s="243"/>
      <c r="AC101" s="236"/>
      <c r="AD101" s="236"/>
      <c r="AE101" s="236"/>
      <c r="AF101" s="236"/>
      <c r="AG101" s="204"/>
      <c r="AH101" s="204"/>
      <c r="AI101" s="186"/>
      <c r="AJ101" s="188"/>
      <c r="AK101" s="186"/>
      <c r="AL101" s="188"/>
      <c r="AM101" s="182"/>
      <c r="AN101" s="215"/>
      <c r="AO101" s="215"/>
      <c r="AP101" s="215"/>
      <c r="AS101" s="210">
        <f>COUNTIF(AO99:AO104, TRUE)</f>
        <v>0</v>
      </c>
      <c r="AT101" s="181" t="str">
        <f>IFERROR(IF(AND($T$96&lt;&gt;"",AS101&gt;=2),"選択は1つまでです（2列目）。",IF(AND($T$96&lt;&gt;"",AS101=0),"未入力があります（2列目）。",IF(AND($T$96="",AS101&gt;0),"棟番号を入力してください（2列目）。",""))),"")</f>
        <v>未入力があります（2列目）。</v>
      </c>
    </row>
    <row r="102" spans="1:46" ht="17.45" customHeight="1">
      <c r="A102" s="187"/>
      <c r="B102" s="465"/>
      <c r="C102" s="466"/>
      <c r="D102" s="466"/>
      <c r="E102" s="466"/>
      <c r="F102" s="466"/>
      <c r="G102" s="466"/>
      <c r="H102" s="466"/>
      <c r="I102" s="466"/>
      <c r="J102" s="200"/>
      <c r="K102" s="237"/>
      <c r="M102" s="237"/>
      <c r="N102" s="246" t="s">
        <v>759</v>
      </c>
      <c r="O102" s="205"/>
      <c r="P102" s="205"/>
      <c r="Q102" s="201"/>
      <c r="R102" s="238"/>
      <c r="S102" s="239"/>
      <c r="T102" s="237"/>
      <c r="V102" s="237"/>
      <c r="W102" s="246" t="s">
        <v>759</v>
      </c>
      <c r="X102" s="205"/>
      <c r="Y102" s="205"/>
      <c r="Z102" s="201"/>
      <c r="AA102" s="238"/>
      <c r="AB102" s="239"/>
      <c r="AC102" s="237"/>
      <c r="AE102" s="237"/>
      <c r="AF102" s="246" t="s">
        <v>759</v>
      </c>
      <c r="AG102" s="205"/>
      <c r="AH102" s="205"/>
      <c r="AI102" s="201"/>
      <c r="AJ102" s="202"/>
      <c r="AK102" s="186"/>
      <c r="AL102" s="188"/>
      <c r="AM102" s="182"/>
      <c r="AN102" s="215" t="b">
        <v>0</v>
      </c>
      <c r="AO102" s="215" t="b">
        <v>0</v>
      </c>
      <c r="AP102" s="215" t="b">
        <v>0</v>
      </c>
      <c r="AS102" s="210"/>
    </row>
    <row r="103" spans="1:46" ht="11.45" customHeight="1">
      <c r="A103" s="187"/>
      <c r="B103" s="447" t="s">
        <v>760</v>
      </c>
      <c r="C103" s="448"/>
      <c r="D103" s="448"/>
      <c r="E103" s="448"/>
      <c r="F103" s="448"/>
      <c r="G103" s="448"/>
      <c r="H103" s="448"/>
      <c r="I103" s="448"/>
      <c r="J103" s="213"/>
      <c r="K103" s="247"/>
      <c r="L103" s="247"/>
      <c r="M103" s="247"/>
      <c r="N103" s="247"/>
      <c r="O103" s="247"/>
      <c r="P103" s="247"/>
      <c r="Q103" s="184"/>
      <c r="R103" s="234"/>
      <c r="S103" s="235"/>
      <c r="T103" s="247"/>
      <c r="U103" s="247"/>
      <c r="V103" s="247"/>
      <c r="W103" s="247"/>
      <c r="X103" s="247"/>
      <c r="Y103" s="247"/>
      <c r="Z103" s="184"/>
      <c r="AA103" s="234"/>
      <c r="AB103" s="235"/>
      <c r="AC103" s="247"/>
      <c r="AD103" s="247"/>
      <c r="AE103" s="247"/>
      <c r="AF103" s="247"/>
      <c r="AG103" s="247"/>
      <c r="AH103" s="247"/>
      <c r="AI103" s="184"/>
      <c r="AJ103" s="185"/>
      <c r="AK103" s="186"/>
      <c r="AL103" s="188"/>
      <c r="AM103" s="182"/>
      <c r="AN103" s="215"/>
      <c r="AO103" s="215"/>
      <c r="AP103" s="215"/>
      <c r="AS103" s="210"/>
    </row>
    <row r="104" spans="1:46" ht="18.95" customHeight="1">
      <c r="A104" s="187"/>
      <c r="B104" s="470"/>
      <c r="C104" s="471"/>
      <c r="D104" s="471"/>
      <c r="E104" s="471"/>
      <c r="F104" s="471"/>
      <c r="G104" s="471"/>
      <c r="H104" s="471"/>
      <c r="I104" s="471"/>
      <c r="J104" s="200"/>
      <c r="K104" s="478"/>
      <c r="L104" s="478"/>
      <c r="M104" s="478"/>
      <c r="N104" s="478"/>
      <c r="O104" s="478"/>
      <c r="P104" s="478" t="s">
        <v>118</v>
      </c>
      <c r="Q104" s="478"/>
      <c r="R104" s="238"/>
      <c r="S104" s="239"/>
      <c r="T104" s="478"/>
      <c r="U104" s="478"/>
      <c r="V104" s="478"/>
      <c r="W104" s="478"/>
      <c r="X104" s="478"/>
      <c r="Y104" s="478" t="s">
        <v>118</v>
      </c>
      <c r="Z104" s="478"/>
      <c r="AA104" s="238"/>
      <c r="AB104" s="239"/>
      <c r="AC104" s="478"/>
      <c r="AD104" s="478"/>
      <c r="AE104" s="478"/>
      <c r="AF104" s="478"/>
      <c r="AG104" s="478"/>
      <c r="AH104" s="478" t="s">
        <v>118</v>
      </c>
      <c r="AI104" s="478"/>
      <c r="AJ104" s="202"/>
      <c r="AK104" s="186"/>
      <c r="AL104" s="188"/>
      <c r="AM104" s="182"/>
      <c r="AN104" s="215"/>
      <c r="AO104" s="215"/>
      <c r="AP104" s="215"/>
      <c r="AS104" s="210"/>
      <c r="AT104" s="181" t="str">
        <f>IF(OR(AND(J$84="",COUNTA(K104)=1),AND(S$84="",COUNTA(T104)=1),
AND(AB$84="",COUNTA(AC104)=1)),"棟番号を入力してください。","")</f>
        <v/>
      </c>
    </row>
    <row r="105" spans="1:46" ht="12" customHeight="1">
      <c r="A105" s="187"/>
      <c r="B105" s="447" t="s">
        <v>761</v>
      </c>
      <c r="C105" s="448"/>
      <c r="D105" s="448"/>
      <c r="E105" s="448"/>
      <c r="F105" s="448"/>
      <c r="G105" s="448"/>
      <c r="H105" s="448"/>
      <c r="I105" s="448"/>
      <c r="J105" s="213"/>
      <c r="K105" s="477"/>
      <c r="L105" s="477"/>
      <c r="M105" s="477"/>
      <c r="N105" s="477"/>
      <c r="O105" s="477"/>
      <c r="P105" s="477"/>
      <c r="Q105" s="184"/>
      <c r="R105" s="234"/>
      <c r="S105" s="235"/>
      <c r="T105" s="477"/>
      <c r="U105" s="477"/>
      <c r="V105" s="477"/>
      <c r="W105" s="477"/>
      <c r="X105" s="477"/>
      <c r="Y105" s="477"/>
      <c r="Z105" s="184"/>
      <c r="AA105" s="234"/>
      <c r="AB105" s="235"/>
      <c r="AC105" s="477"/>
      <c r="AD105" s="477"/>
      <c r="AE105" s="477"/>
      <c r="AF105" s="477"/>
      <c r="AG105" s="477"/>
      <c r="AH105" s="477"/>
      <c r="AI105" s="184"/>
      <c r="AJ105" s="185"/>
      <c r="AK105" s="186"/>
      <c r="AL105" s="188"/>
      <c r="AM105" s="186">
        <f>AT105</f>
        <v>0</v>
      </c>
      <c r="AS105" s="210"/>
    </row>
    <row r="106" spans="1:46" ht="18.95" customHeight="1">
      <c r="A106" s="187"/>
      <c r="B106" s="470"/>
      <c r="C106" s="471"/>
      <c r="D106" s="471"/>
      <c r="E106" s="471"/>
      <c r="F106" s="471"/>
      <c r="G106" s="471"/>
      <c r="H106" s="471"/>
      <c r="I106" s="471"/>
      <c r="J106" s="200"/>
      <c r="K106" s="201" t="s">
        <v>762</v>
      </c>
      <c r="L106" s="201"/>
      <c r="M106" s="478"/>
      <c r="N106" s="478"/>
      <c r="O106" s="478"/>
      <c r="P106" s="478" t="s">
        <v>118</v>
      </c>
      <c r="Q106" s="478"/>
      <c r="R106" s="238"/>
      <c r="S106" s="239"/>
      <c r="T106" s="201" t="s">
        <v>762</v>
      </c>
      <c r="U106" s="201"/>
      <c r="V106" s="478"/>
      <c r="W106" s="478"/>
      <c r="X106" s="478"/>
      <c r="Y106" s="478" t="s">
        <v>118</v>
      </c>
      <c r="Z106" s="478"/>
      <c r="AA106" s="238"/>
      <c r="AB106" s="239"/>
      <c r="AC106" s="201" t="s">
        <v>762</v>
      </c>
      <c r="AD106" s="201"/>
      <c r="AE106" s="478"/>
      <c r="AF106" s="478"/>
      <c r="AG106" s="478"/>
      <c r="AH106" s="478" t="s">
        <v>118</v>
      </c>
      <c r="AI106" s="478"/>
      <c r="AJ106" s="202"/>
      <c r="AK106" s="186"/>
      <c r="AL106" s="188"/>
      <c r="AM106" s="186"/>
      <c r="AS106" s="210"/>
      <c r="AT106" s="181" t="str">
        <f>IF(OR(AND(J$84="",COUNTA(M106)=1),AND(S$84="",COUNTA(V106)=1),
AND(AB$84="",COUNTA(AE106)=1)),"棟番号を入力してください。","")</f>
        <v/>
      </c>
    </row>
    <row r="107" spans="1:46" ht="3.95" customHeight="1">
      <c r="A107" s="187"/>
      <c r="B107" s="186"/>
      <c r="C107" s="186"/>
      <c r="D107" s="186"/>
      <c r="E107" s="186"/>
      <c r="F107" s="186"/>
      <c r="G107" s="186"/>
      <c r="H107" s="186"/>
      <c r="I107" s="186"/>
      <c r="J107" s="186"/>
      <c r="K107" s="186"/>
      <c r="L107" s="186"/>
      <c r="M107" s="186"/>
      <c r="N107" s="186"/>
      <c r="O107" s="186"/>
      <c r="P107" s="186"/>
      <c r="Q107" s="186"/>
      <c r="R107" s="186"/>
      <c r="S107" s="186"/>
      <c r="T107" s="186"/>
      <c r="U107" s="186"/>
      <c r="V107" s="186"/>
      <c r="W107" s="186"/>
      <c r="X107" s="186"/>
      <c r="Y107" s="186"/>
      <c r="Z107" s="186"/>
      <c r="AA107" s="186"/>
      <c r="AB107" s="186"/>
      <c r="AC107" s="186"/>
      <c r="AD107" s="186"/>
      <c r="AE107" s="186"/>
      <c r="AF107" s="186"/>
      <c r="AG107" s="186"/>
      <c r="AH107" s="186"/>
      <c r="AI107" s="186"/>
      <c r="AJ107" s="186"/>
      <c r="AK107" s="186"/>
      <c r="AL107" s="188"/>
      <c r="AM107" s="186"/>
      <c r="AS107" s="210"/>
    </row>
    <row r="108" spans="1:46" ht="3.95" customHeight="1">
      <c r="A108" s="187"/>
      <c r="B108" s="186"/>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86"/>
      <c r="AI108" s="186"/>
      <c r="AJ108" s="186"/>
      <c r="AK108" s="186"/>
      <c r="AL108" s="188"/>
      <c r="AM108" s="186"/>
      <c r="AS108" s="210"/>
    </row>
    <row r="109" spans="1:46" ht="23.1" customHeight="1">
      <c r="A109" s="474" t="s">
        <v>644</v>
      </c>
      <c r="B109" s="458"/>
      <c r="C109" s="458"/>
      <c r="D109" s="458"/>
      <c r="E109" s="458"/>
      <c r="F109" s="458"/>
      <c r="G109" s="458"/>
      <c r="H109" s="458"/>
      <c r="I109" s="458"/>
      <c r="J109" s="458"/>
      <c r="K109" s="458"/>
      <c r="L109" s="458"/>
      <c r="M109" s="458"/>
      <c r="N109" s="458"/>
      <c r="O109" s="458"/>
      <c r="R109" s="475"/>
      <c r="S109" s="476"/>
      <c r="T109" s="476"/>
      <c r="U109" s="476"/>
      <c r="V109" s="476"/>
      <c r="W109" s="476"/>
      <c r="X109" s="476"/>
      <c r="Y109" s="476"/>
      <c r="Z109" s="476"/>
      <c r="AA109" s="194" t="s">
        <v>22</v>
      </c>
      <c r="AB109" s="195"/>
      <c r="AC109" s="248"/>
      <c r="AD109" s="248"/>
      <c r="AG109" s="186"/>
      <c r="AH109" s="186"/>
      <c r="AI109" s="186"/>
      <c r="AJ109" s="186"/>
      <c r="AK109" s="186"/>
      <c r="AL109" s="188"/>
      <c r="AM109" s="186"/>
      <c r="AS109" s="210"/>
      <c r="AT109" s="181" t="str">
        <f>IF(AND($AN$78=TRUE,R109=""),"未入力です。",IF(AND($AN$78=FALSE,R109&lt;&gt;""),"【４．工事種別】が新築以外の場合は回答は不要です。",""))</f>
        <v/>
      </c>
    </row>
    <row r="110" spans="1:46" ht="2.4500000000000002" customHeight="1">
      <c r="A110" s="200"/>
      <c r="B110" s="201"/>
      <c r="C110" s="201"/>
      <c r="D110" s="201"/>
      <c r="E110" s="201"/>
      <c r="F110" s="201"/>
      <c r="G110" s="201"/>
      <c r="H110" s="201"/>
      <c r="I110" s="201"/>
      <c r="J110" s="201"/>
      <c r="K110" s="201"/>
      <c r="L110" s="201"/>
      <c r="M110" s="201"/>
      <c r="N110" s="201"/>
      <c r="O110" s="201"/>
      <c r="P110" s="201"/>
      <c r="Q110" s="201"/>
      <c r="R110" s="201"/>
      <c r="S110" s="201"/>
      <c r="T110" s="201"/>
      <c r="U110" s="201"/>
      <c r="V110" s="201"/>
      <c r="W110" s="201"/>
      <c r="X110" s="201"/>
      <c r="Y110" s="201"/>
      <c r="Z110" s="201"/>
      <c r="AA110" s="201"/>
      <c r="AB110" s="201"/>
      <c r="AC110" s="201"/>
      <c r="AD110" s="201"/>
      <c r="AE110" s="201"/>
      <c r="AF110" s="201"/>
      <c r="AG110" s="201"/>
      <c r="AH110" s="201"/>
      <c r="AI110" s="201"/>
      <c r="AJ110" s="201"/>
      <c r="AK110" s="201"/>
      <c r="AL110" s="202"/>
      <c r="AM110" s="186"/>
      <c r="AS110" s="210"/>
    </row>
    <row r="111" spans="1:46" ht="3.95" customHeight="1">
      <c r="A111" s="186"/>
      <c r="B111" s="186"/>
      <c r="C111" s="186"/>
      <c r="D111" s="186"/>
      <c r="E111" s="186"/>
      <c r="F111" s="186"/>
      <c r="G111" s="186"/>
      <c r="H111" s="186"/>
      <c r="I111" s="186"/>
      <c r="J111" s="186"/>
      <c r="K111" s="186"/>
      <c r="L111" s="186"/>
      <c r="M111" s="186"/>
      <c r="N111" s="186"/>
      <c r="O111" s="186"/>
      <c r="P111" s="186"/>
      <c r="Q111" s="186"/>
      <c r="R111" s="186"/>
      <c r="S111" s="186"/>
      <c r="T111" s="186"/>
      <c r="U111" s="186"/>
      <c r="V111" s="186"/>
      <c r="W111" s="186"/>
      <c r="X111" s="186"/>
      <c r="Y111" s="186"/>
      <c r="Z111" s="186"/>
      <c r="AA111" s="186"/>
      <c r="AB111" s="186"/>
      <c r="AC111" s="186"/>
      <c r="AD111" s="186"/>
      <c r="AE111" s="186"/>
      <c r="AF111" s="186"/>
      <c r="AG111" s="186"/>
      <c r="AH111" s="186"/>
      <c r="AI111" s="186"/>
      <c r="AJ111" s="186"/>
      <c r="AK111" s="186"/>
      <c r="AL111" s="186"/>
      <c r="AM111" s="186"/>
      <c r="AS111" s="210"/>
    </row>
    <row r="112" spans="1:46" ht="15" customHeight="1">
      <c r="A112" s="458" t="s">
        <v>642</v>
      </c>
      <c r="B112" s="458"/>
      <c r="C112" s="458"/>
      <c r="D112" s="458"/>
      <c r="E112" s="458"/>
      <c r="F112" s="458"/>
      <c r="G112" s="458"/>
      <c r="H112" s="458"/>
      <c r="I112" s="458"/>
      <c r="J112" s="458"/>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458"/>
      <c r="AH112" s="458"/>
      <c r="AI112" s="458"/>
      <c r="AJ112" s="458"/>
      <c r="AK112" s="204"/>
      <c r="AL112" s="204"/>
      <c r="AM112" s="186"/>
      <c r="AS112" s="210"/>
    </row>
    <row r="113" spans="1:46" ht="2.25" customHeight="1">
      <c r="A113" s="186"/>
      <c r="B113" s="186"/>
      <c r="C113" s="186"/>
      <c r="D113" s="186"/>
      <c r="E113" s="186"/>
      <c r="F113" s="186"/>
      <c r="G113" s="186"/>
      <c r="H113" s="186"/>
      <c r="I113" s="186"/>
      <c r="J113" s="186"/>
      <c r="K113" s="186"/>
      <c r="L113" s="186"/>
      <c r="M113" s="186"/>
      <c r="N113" s="186"/>
      <c r="O113" s="186"/>
      <c r="P113" s="186"/>
      <c r="Q113" s="186"/>
      <c r="R113" s="186"/>
      <c r="S113" s="186"/>
      <c r="T113" s="186"/>
      <c r="U113" s="186"/>
      <c r="V113" s="186"/>
      <c r="W113" s="186"/>
      <c r="X113" s="186"/>
      <c r="Y113" s="186"/>
      <c r="Z113" s="186"/>
      <c r="AA113" s="186"/>
      <c r="AB113" s="186"/>
      <c r="AC113" s="186"/>
      <c r="AD113" s="186"/>
      <c r="AE113" s="186"/>
      <c r="AF113" s="186"/>
      <c r="AG113" s="186"/>
      <c r="AH113" s="186"/>
      <c r="AI113" s="186"/>
      <c r="AJ113" s="186"/>
      <c r="AK113" s="186"/>
      <c r="AL113" s="186"/>
      <c r="AM113" s="186" t="str">
        <f>IF(AND($AL$87=TRUE,R113=""),"未入力",IF(AND($AL$87=FALSE,R113&lt;&gt;""),"入力不要",""))</f>
        <v/>
      </c>
      <c r="AS113" s="210"/>
    </row>
    <row r="114" spans="1:46" ht="2.25" customHeight="1">
      <c r="A114" s="213"/>
      <c r="B114" s="184"/>
      <c r="C114" s="184"/>
      <c r="D114" s="184"/>
      <c r="E114" s="184"/>
      <c r="F114" s="184"/>
      <c r="G114" s="184"/>
      <c r="H114" s="184"/>
      <c r="I114" s="184"/>
      <c r="J114" s="184"/>
      <c r="K114" s="184"/>
      <c r="L114" s="184"/>
      <c r="M114" s="184"/>
      <c r="N114" s="184"/>
      <c r="O114" s="184"/>
      <c r="P114" s="184"/>
      <c r="Q114" s="184"/>
      <c r="R114" s="184"/>
      <c r="S114" s="184"/>
      <c r="T114" s="184"/>
      <c r="U114" s="184"/>
      <c r="V114" s="184"/>
      <c r="W114" s="184"/>
      <c r="X114" s="184"/>
      <c r="Y114" s="184"/>
      <c r="Z114" s="184"/>
      <c r="AA114" s="184"/>
      <c r="AB114" s="184"/>
      <c r="AC114" s="184"/>
      <c r="AD114" s="184"/>
      <c r="AE114" s="184"/>
      <c r="AF114" s="184"/>
      <c r="AG114" s="184"/>
      <c r="AH114" s="184"/>
      <c r="AI114" s="184"/>
      <c r="AJ114" s="184"/>
      <c r="AK114" s="184"/>
      <c r="AL114" s="185"/>
      <c r="AM114" s="186"/>
      <c r="AS114" s="210"/>
    </row>
    <row r="115" spans="1:46" ht="14.45" customHeight="1">
      <c r="A115" s="187" t="s">
        <v>643</v>
      </c>
      <c r="B115" s="186"/>
      <c r="C115" s="186"/>
      <c r="D115" s="186"/>
      <c r="E115" s="186"/>
      <c r="F115" s="186"/>
      <c r="G115" s="186"/>
      <c r="H115" s="186"/>
      <c r="I115" s="186"/>
      <c r="J115" s="186"/>
      <c r="K115" s="186"/>
      <c r="L115" s="186"/>
      <c r="M115" s="186"/>
      <c r="N115" s="186"/>
      <c r="O115" s="186"/>
      <c r="P115" s="186"/>
      <c r="Q115" s="186"/>
      <c r="R115" s="186"/>
      <c r="S115" s="186"/>
      <c r="T115" s="186"/>
      <c r="U115" s="186"/>
      <c r="V115" s="186"/>
      <c r="W115" s="186"/>
      <c r="X115" s="186"/>
      <c r="Y115" s="186"/>
      <c r="Z115" s="186"/>
      <c r="AA115" s="186"/>
      <c r="AB115" s="186"/>
      <c r="AC115" s="186"/>
      <c r="AD115" s="186"/>
      <c r="AE115" s="186"/>
      <c r="AF115" s="186"/>
      <c r="AG115" s="186"/>
      <c r="AH115" s="186"/>
      <c r="AI115" s="186"/>
      <c r="AJ115" s="186"/>
      <c r="AK115" s="186"/>
      <c r="AL115" s="188"/>
      <c r="AM115" s="186"/>
      <c r="AS115" s="210"/>
    </row>
    <row r="116" spans="1:46" ht="18" customHeight="1">
      <c r="A116" s="187"/>
      <c r="B116" s="422" t="s">
        <v>746</v>
      </c>
      <c r="C116" s="423"/>
      <c r="D116" s="423"/>
      <c r="E116" s="423"/>
      <c r="F116" s="423"/>
      <c r="G116" s="423"/>
      <c r="H116" s="423"/>
      <c r="I116" s="423"/>
      <c r="J116" s="450"/>
      <c r="K116" s="451"/>
      <c r="L116" s="451"/>
      <c r="M116" s="451"/>
      <c r="N116" s="451"/>
      <c r="O116" s="451"/>
      <c r="P116" s="460"/>
      <c r="Q116" s="249"/>
      <c r="R116" s="249"/>
      <c r="S116" s="249"/>
      <c r="T116" s="249"/>
      <c r="U116" s="249"/>
      <c r="V116" s="249"/>
      <c r="W116" s="249"/>
      <c r="X116" s="249"/>
      <c r="Y116" s="249"/>
      <c r="Z116" s="249"/>
      <c r="AA116" s="249"/>
      <c r="AB116" s="249"/>
      <c r="AC116" s="249"/>
      <c r="AD116" s="249"/>
      <c r="AE116" s="249"/>
      <c r="AF116" s="249"/>
      <c r="AG116" s="249"/>
      <c r="AH116" s="249"/>
      <c r="AI116" s="249"/>
      <c r="AJ116" s="186"/>
      <c r="AK116" s="186"/>
      <c r="AL116" s="188"/>
      <c r="AM116" s="250"/>
      <c r="AN116" s="251"/>
      <c r="AO116" s="251"/>
      <c r="AP116" s="251"/>
      <c r="AQ116" s="251"/>
      <c r="AR116" s="251"/>
      <c r="AS116" s="210"/>
    </row>
    <row r="117" spans="1:46" ht="30.95" customHeight="1">
      <c r="A117" s="187"/>
      <c r="B117" s="447" t="s">
        <v>763</v>
      </c>
      <c r="C117" s="448"/>
      <c r="D117" s="448"/>
      <c r="E117" s="448"/>
      <c r="F117" s="448"/>
      <c r="G117" s="448"/>
      <c r="H117" s="448"/>
      <c r="I117" s="461"/>
      <c r="J117" s="213"/>
      <c r="K117" s="183" t="s">
        <v>621</v>
      </c>
      <c r="L117" s="183"/>
      <c r="M117" s="183"/>
      <c r="N117" s="183"/>
      <c r="O117" s="184"/>
      <c r="P117" s="182"/>
      <c r="Q117" s="252" t="s">
        <v>157</v>
      </c>
      <c r="R117" s="207"/>
      <c r="S117" s="207"/>
      <c r="T117" s="184"/>
      <c r="U117" s="207"/>
      <c r="V117" s="207"/>
      <c r="W117" s="184"/>
      <c r="X117" s="207"/>
      <c r="Y117" s="207"/>
      <c r="Z117" s="185"/>
      <c r="AB117" s="186"/>
      <c r="AC117" s="186"/>
      <c r="AD117" s="186"/>
      <c r="AE117" s="186"/>
      <c r="AF117" s="186"/>
      <c r="AG117" s="186"/>
      <c r="AH117" s="186"/>
      <c r="AI117" s="186"/>
      <c r="AJ117" s="186"/>
      <c r="AK117" s="186"/>
      <c r="AL117" s="188"/>
      <c r="AM117" s="253"/>
      <c r="AN117" s="251" t="b">
        <v>0</v>
      </c>
      <c r="AO117" s="251" t="b">
        <v>0</v>
      </c>
      <c r="AP117" s="251"/>
      <c r="AQ117" s="251"/>
      <c r="AR117" s="251"/>
      <c r="AS117" s="210">
        <f>COUNTIF(AN117:AO117, TRUE)</f>
        <v>0</v>
      </c>
      <c r="AT117" s="181" t="str">
        <f>IF(AND($J116&lt;&gt;"",COUNTIF(AN117:AP117,TRUE)=0),"未入力です。",
  IF(AND($J116&lt;&gt;"",COUNTIF(AN117:AP117,TRUE)&gt;1),"選択は1つまでです。",""))</f>
        <v/>
      </c>
    </row>
    <row r="118" spans="1:46" ht="17.100000000000001" customHeight="1">
      <c r="A118" s="187"/>
      <c r="B118" s="462" t="s">
        <v>764</v>
      </c>
      <c r="C118" s="463"/>
      <c r="D118" s="463"/>
      <c r="E118" s="463"/>
      <c r="F118" s="463"/>
      <c r="G118" s="463"/>
      <c r="H118" s="463"/>
      <c r="I118" s="464"/>
      <c r="J118" s="213"/>
      <c r="K118" s="184" t="s">
        <v>623</v>
      </c>
      <c r="L118" s="184"/>
      <c r="M118" s="184"/>
      <c r="N118" s="184"/>
      <c r="O118" s="184"/>
      <c r="P118" s="184"/>
      <c r="Q118" s="184"/>
      <c r="R118" s="184"/>
      <c r="S118" s="457" t="s">
        <v>622</v>
      </c>
      <c r="T118" s="457"/>
      <c r="U118" s="457"/>
      <c r="V118" s="457"/>
      <c r="W118" s="457"/>
      <c r="X118" s="184"/>
      <c r="Y118" s="184"/>
      <c r="Z118" s="457" t="s">
        <v>765</v>
      </c>
      <c r="AA118" s="457"/>
      <c r="AB118" s="457"/>
      <c r="AC118" s="457"/>
      <c r="AD118" s="457"/>
      <c r="AE118" s="457"/>
      <c r="AF118" s="457"/>
      <c r="AG118" s="457"/>
      <c r="AH118" s="457"/>
      <c r="AI118" s="468"/>
      <c r="AJ118" s="186"/>
      <c r="AK118" s="186"/>
      <c r="AL118" s="188"/>
      <c r="AM118" s="250" t="str">
        <f>IF(AND($I120&lt;&gt;"",COUNTIF(AN118:AP119,TRUE)=0),"未入力",
  IF(AND($I120&lt;&gt;"",COUNTIF(AN118:AP119,TRUE)&gt;1),"複数選択",""))</f>
        <v/>
      </c>
      <c r="AN118" s="254" t="b">
        <v>0</v>
      </c>
      <c r="AO118" s="254" t="b">
        <v>0</v>
      </c>
      <c r="AP118" s="254" t="b">
        <v>0</v>
      </c>
      <c r="AQ118" s="254"/>
      <c r="AR118" s="254"/>
      <c r="AS118" s="210">
        <f>COUNTIF(AN118:AP118, TRUE)</f>
        <v>0</v>
      </c>
      <c r="AT118" s="181" t="str">
        <f>IF(AND($J$116&lt;&gt;"",AN117=TRUE,COUNTIF(AN118:AP119,TRUE)=0),"ロで新設を選んだ場合は回答が必要です。",
  IF(AND($J$116&lt;&gt;"",AN117&lt;&gt;TRUE,COUNTIF(AN118:AP119,TRUE)&gt;0),"ロで新設を選んだ場合に回答してください。",""))</f>
        <v/>
      </c>
    </row>
    <row r="119" spans="1:46" ht="17.100000000000001" customHeight="1">
      <c r="A119" s="187"/>
      <c r="B119" s="465"/>
      <c r="C119" s="466"/>
      <c r="D119" s="466"/>
      <c r="E119" s="466"/>
      <c r="F119" s="466"/>
      <c r="G119" s="466"/>
      <c r="H119" s="466"/>
      <c r="I119" s="467"/>
      <c r="J119" s="200"/>
      <c r="K119" s="469" t="s">
        <v>766</v>
      </c>
      <c r="L119" s="469"/>
      <c r="M119" s="469"/>
      <c r="N119" s="469"/>
      <c r="O119" s="469"/>
      <c r="P119" s="469"/>
      <c r="Q119" s="469"/>
      <c r="R119" s="469"/>
      <c r="S119" s="201"/>
      <c r="T119" s="201"/>
      <c r="U119" s="469" t="s">
        <v>767</v>
      </c>
      <c r="V119" s="469"/>
      <c r="W119" s="469"/>
      <c r="X119" s="469"/>
      <c r="Y119" s="201"/>
      <c r="Z119" s="201"/>
      <c r="AA119" s="201"/>
      <c r="AB119" s="201"/>
      <c r="AC119" s="201"/>
      <c r="AD119" s="201"/>
      <c r="AE119" s="201"/>
      <c r="AF119" s="201"/>
      <c r="AG119" s="201"/>
      <c r="AH119" s="201"/>
      <c r="AI119" s="202"/>
      <c r="AJ119" s="186"/>
      <c r="AK119" s="186"/>
      <c r="AL119" s="188"/>
      <c r="AM119" s="250"/>
      <c r="AN119" s="254" t="b">
        <v>0</v>
      </c>
      <c r="AO119" s="254" t="b">
        <v>0</v>
      </c>
      <c r="AP119" s="254"/>
      <c r="AQ119" s="254"/>
      <c r="AR119" s="254"/>
      <c r="AS119" s="210">
        <f>COUNTIF(AN119:AO119, TRUE)</f>
        <v>0</v>
      </c>
      <c r="AT119" s="181" t="str">
        <f>IF(AND($J$116&lt;&gt;"",COUNTIF(AN118:AP119,TRUE)&gt;1),"選択は1つまでです。","")</f>
        <v/>
      </c>
    </row>
    <row r="120" spans="1:46" ht="17.100000000000001" customHeight="1">
      <c r="A120" s="187"/>
      <c r="B120" s="442" t="s">
        <v>768</v>
      </c>
      <c r="C120" s="443"/>
      <c r="D120" s="443"/>
      <c r="E120" s="443"/>
      <c r="F120" s="443"/>
      <c r="G120" s="443"/>
      <c r="H120" s="443"/>
      <c r="I120" s="444"/>
      <c r="J120" s="209"/>
      <c r="K120" s="423" t="s">
        <v>379</v>
      </c>
      <c r="L120" s="423"/>
      <c r="M120" s="423"/>
      <c r="N120" s="423"/>
      <c r="O120" s="423"/>
      <c r="P120" s="255"/>
      <c r="Q120" s="198"/>
      <c r="R120" s="443" t="s">
        <v>380</v>
      </c>
      <c r="S120" s="443"/>
      <c r="T120" s="443"/>
      <c r="U120" s="443"/>
      <c r="V120" s="443"/>
      <c r="W120" s="443"/>
      <c r="X120" s="198"/>
      <c r="Y120" s="423" t="s">
        <v>769</v>
      </c>
      <c r="Z120" s="423"/>
      <c r="AA120" s="423"/>
      <c r="AB120" s="423"/>
      <c r="AC120" s="423"/>
      <c r="AD120" s="424"/>
      <c r="AE120" s="186"/>
      <c r="AF120" s="186"/>
      <c r="AG120" s="186"/>
      <c r="AH120" s="186"/>
      <c r="AJ120" s="186"/>
      <c r="AK120" s="186"/>
      <c r="AL120" s="188"/>
      <c r="AM120" s="250" t="str">
        <f>IF(AND($I120&lt;&gt;"",COUNTIF(AN120:AP121,TRUE)=0),"未入力",
  IF(AND($I120&lt;&gt;"",COUNTIF(AN120:AP121,TRUE)&gt;1),"複数選択",""))</f>
        <v/>
      </c>
      <c r="AN120" s="254" t="b">
        <v>0</v>
      </c>
      <c r="AO120" s="254" t="b">
        <v>0</v>
      </c>
      <c r="AP120" s="254" t="b">
        <v>0</v>
      </c>
      <c r="AQ120" s="254"/>
      <c r="AR120" s="254"/>
      <c r="AS120" s="210">
        <f>COUNTIF(AN120:AP120, TRUE)</f>
        <v>0</v>
      </c>
      <c r="AT120" s="181" t="str">
        <f>IF(AND($J$116&lt;&gt;"",COUNTIF(AN120:AP120,TRUE)=0),"未入力です。",
  IF(AND($J$116&lt;&gt;"",COUNTIF(AN120:AP120,TRUE)&gt;1),"選択は1つまでです。",""))</f>
        <v/>
      </c>
    </row>
    <row r="121" spans="1:46" ht="17.100000000000001" customHeight="1">
      <c r="A121" s="187"/>
      <c r="B121" s="422" t="s">
        <v>770</v>
      </c>
      <c r="C121" s="423"/>
      <c r="D121" s="423"/>
      <c r="E121" s="423"/>
      <c r="F121" s="423"/>
      <c r="G121" s="423"/>
      <c r="H121" s="423"/>
      <c r="I121" s="424"/>
      <c r="J121" s="209"/>
      <c r="K121" s="423" t="s">
        <v>381</v>
      </c>
      <c r="L121" s="423"/>
      <c r="M121" s="423"/>
      <c r="N121" s="423"/>
      <c r="O121" s="423"/>
      <c r="P121" s="255"/>
      <c r="Q121" s="198"/>
      <c r="R121" s="423" t="s">
        <v>382</v>
      </c>
      <c r="S121" s="423"/>
      <c r="T121" s="423"/>
      <c r="U121" s="423"/>
      <c r="V121" s="423"/>
      <c r="W121" s="423"/>
      <c r="X121" s="198"/>
      <c r="Y121" s="443" t="s">
        <v>383</v>
      </c>
      <c r="Z121" s="443"/>
      <c r="AA121" s="443"/>
      <c r="AB121" s="443"/>
      <c r="AC121" s="443"/>
      <c r="AD121" s="444"/>
      <c r="AE121" s="186"/>
      <c r="AF121" s="186"/>
      <c r="AG121" s="186"/>
      <c r="AH121" s="186"/>
      <c r="AJ121" s="186"/>
      <c r="AK121" s="186"/>
      <c r="AL121" s="188"/>
      <c r="AM121" s="250"/>
      <c r="AN121" s="254" t="b">
        <v>0</v>
      </c>
      <c r="AO121" s="254" t="b">
        <v>0</v>
      </c>
      <c r="AP121" s="254" t="b">
        <v>0</v>
      </c>
      <c r="AQ121" s="254"/>
      <c r="AR121" s="254"/>
      <c r="AS121" s="210">
        <f>COUNTIF(AN121:AP121, TRUE)</f>
        <v>0</v>
      </c>
      <c r="AT121" s="181" t="str">
        <f>IF(AND(AND(J81&gt;=30,J81&lt;&gt;"01",J81&lt;&gt;"02"),AP121=FALSE,J116&lt;&gt;""),"【５．主要用途】が産業専用建築物の場合、住宅の種類は（３）のみです",
IF(AND($J$116&lt;&gt;"",COUNTIF(AN121:AP121,TRUE)=0),"未入力です。",
  IF(AND($J$116&lt;&gt;"",COUNTIF(AN121:AP121,TRUE)&gt;1),"選択は1つまでです。","")))</f>
        <v/>
      </c>
    </row>
    <row r="122" spans="1:46" ht="17.100000000000001" customHeight="1">
      <c r="A122" s="187"/>
      <c r="B122" s="422" t="s">
        <v>771</v>
      </c>
      <c r="C122" s="423"/>
      <c r="D122" s="423"/>
      <c r="E122" s="423"/>
      <c r="F122" s="423"/>
      <c r="G122" s="423"/>
      <c r="H122" s="423"/>
      <c r="I122" s="424"/>
      <c r="J122" s="213"/>
      <c r="K122" s="443" t="s">
        <v>624</v>
      </c>
      <c r="L122" s="443"/>
      <c r="M122" s="443"/>
      <c r="N122" s="443"/>
      <c r="O122" s="443"/>
      <c r="P122" s="443"/>
      <c r="Q122" s="184"/>
      <c r="R122" s="457" t="s">
        <v>625</v>
      </c>
      <c r="S122" s="457"/>
      <c r="T122" s="457"/>
      <c r="U122" s="457"/>
      <c r="V122" s="457"/>
      <c r="W122" s="457"/>
      <c r="X122" s="184"/>
      <c r="Y122" s="457" t="s">
        <v>626</v>
      </c>
      <c r="Z122" s="457"/>
      <c r="AA122" s="457"/>
      <c r="AB122" s="457"/>
      <c r="AC122" s="457"/>
      <c r="AD122" s="185"/>
      <c r="AE122" s="458"/>
      <c r="AF122" s="458"/>
      <c r="AG122" s="458"/>
      <c r="AH122" s="458"/>
      <c r="AI122" s="458"/>
      <c r="AJ122" s="186"/>
      <c r="AK122" s="186"/>
      <c r="AL122" s="188"/>
      <c r="AM122" s="250" t="str">
        <f>IF(AND($I120&lt;&gt;"",COUNTIF(AN122:AP122,TRUE)=0),"未入力",
  IF(AND($I120&lt;&gt;"",COUNTIF(AN122:AP122,TRUE)&gt;1),"複数選択",""))</f>
        <v/>
      </c>
      <c r="AN122" s="254" t="b">
        <v>0</v>
      </c>
      <c r="AO122" s="254" t="b">
        <v>0</v>
      </c>
      <c r="AP122" s="254" t="b">
        <v>0</v>
      </c>
      <c r="AQ122" s="254"/>
      <c r="AR122" s="254"/>
      <c r="AS122" s="210">
        <f>COUNTIF(AN122:AP122, TRUE)</f>
        <v>0</v>
      </c>
      <c r="AT122" s="181" t="str">
        <f>IF(AND($J$116&lt;&gt;"",COUNTIF(AN122:AP122,TRUE)=0),"未入力です。",
  IF(AND($J$116&lt;&gt;"",COUNTIF(AN122:AP122,TRUE)&gt;1),"選択は1つまでです。",""))</f>
        <v/>
      </c>
    </row>
    <row r="123" spans="1:46" ht="17.100000000000001" customHeight="1">
      <c r="A123" s="187"/>
      <c r="B123" s="422" t="s">
        <v>772</v>
      </c>
      <c r="C123" s="423"/>
      <c r="D123" s="423"/>
      <c r="E123" s="423"/>
      <c r="F123" s="423"/>
      <c r="G123" s="423"/>
      <c r="H123" s="423"/>
      <c r="I123" s="424"/>
      <c r="J123" s="209"/>
      <c r="K123" s="423" t="s">
        <v>773</v>
      </c>
      <c r="L123" s="423"/>
      <c r="M123" s="423"/>
      <c r="N123" s="423"/>
      <c r="O123" s="423"/>
      <c r="P123" s="459"/>
      <c r="Q123" s="233"/>
      <c r="R123" s="423" t="s">
        <v>774</v>
      </c>
      <c r="S123" s="423"/>
      <c r="T123" s="423"/>
      <c r="U123" s="423"/>
      <c r="V123" s="423"/>
      <c r="W123" s="198"/>
      <c r="X123" s="233"/>
      <c r="Y123" s="423" t="s">
        <v>160</v>
      </c>
      <c r="Z123" s="423"/>
      <c r="AA123" s="423"/>
      <c r="AB123" s="423"/>
      <c r="AC123" s="423"/>
      <c r="AD123" s="198"/>
      <c r="AE123" s="235"/>
      <c r="AF123" s="457" t="s">
        <v>775</v>
      </c>
      <c r="AG123" s="457"/>
      <c r="AH123" s="457"/>
      <c r="AI123" s="457"/>
      <c r="AJ123" s="457"/>
      <c r="AK123" s="183"/>
      <c r="AL123" s="256"/>
      <c r="AM123" s="250"/>
      <c r="AN123" s="254" t="b">
        <v>0</v>
      </c>
      <c r="AO123" s="254" t="b">
        <v>0</v>
      </c>
      <c r="AP123" s="254" t="b">
        <v>0</v>
      </c>
      <c r="AQ123" s="254" t="b">
        <v>0</v>
      </c>
      <c r="AR123" s="254"/>
      <c r="AS123" s="210">
        <f>COUNTIF(AN123:AQ123, TRUE)</f>
        <v>0</v>
      </c>
      <c r="AT123" s="181" t="str">
        <f>IF(AND($J116&lt;&gt;"",COUNTIF(AN123:AQ123,TRUE)=0),"未入力です。","")</f>
        <v/>
      </c>
    </row>
    <row r="124" spans="1:46" ht="20.100000000000001" customHeight="1">
      <c r="A124" s="187"/>
      <c r="B124" s="422" t="s">
        <v>776</v>
      </c>
      <c r="C124" s="423"/>
      <c r="D124" s="423"/>
      <c r="E124" s="423"/>
      <c r="F124" s="423"/>
      <c r="G124" s="423"/>
      <c r="H124" s="423"/>
      <c r="I124" s="424"/>
      <c r="J124" s="440"/>
      <c r="K124" s="441"/>
      <c r="L124" s="441"/>
      <c r="M124" s="441"/>
      <c r="N124" s="441"/>
      <c r="O124" s="198" t="s">
        <v>777</v>
      </c>
      <c r="P124" s="198"/>
      <c r="Q124" s="453"/>
      <c r="R124" s="441"/>
      <c r="S124" s="441"/>
      <c r="T124" s="441"/>
      <c r="U124" s="441"/>
      <c r="V124" s="198" t="s">
        <v>777</v>
      </c>
      <c r="W124" s="198"/>
      <c r="X124" s="453"/>
      <c r="Y124" s="441"/>
      <c r="Z124" s="441"/>
      <c r="AA124" s="441"/>
      <c r="AB124" s="441"/>
      <c r="AC124" s="198" t="s">
        <v>777</v>
      </c>
      <c r="AD124" s="198"/>
      <c r="AE124" s="453"/>
      <c r="AF124" s="441"/>
      <c r="AG124" s="441"/>
      <c r="AH124" s="441"/>
      <c r="AI124" s="441"/>
      <c r="AJ124" s="184" t="s">
        <v>777</v>
      </c>
      <c r="AK124" s="184"/>
      <c r="AL124" s="256"/>
      <c r="AM124" s="250" t="str">
        <f>IF(AND($I120&lt;&gt;"",COUNTIF(AN124:AP124,TRUE)=0),"未入力",
  IF(AND($I120&lt;&gt;"",COUNTIF(AN124:AP124,TRUE)&gt;1),"複数選択",""))</f>
        <v/>
      </c>
      <c r="AN124" s="254"/>
      <c r="AO124" s="254"/>
      <c r="AP124" s="254"/>
      <c r="AQ124" s="254"/>
      <c r="AR124" s="254"/>
      <c r="AS124" s="257"/>
      <c r="AT124" s="181" t="str">
        <f>IF(AND($J116&lt;&gt;"",OR($J$81="01",$J$81="02",$J$81&lt;=24)),
  IF(AND($J116&lt;&gt;"",COUNTA(J124,Q124,X124,AE124)=0),"未入力です。",""),"")</f>
        <v/>
      </c>
    </row>
    <row r="125" spans="1:46" ht="27" customHeight="1">
      <c r="A125" s="187"/>
      <c r="B125" s="432" t="s">
        <v>778</v>
      </c>
      <c r="C125" s="432"/>
      <c r="D125" s="432"/>
      <c r="E125" s="432"/>
      <c r="F125" s="432"/>
      <c r="G125" s="432"/>
      <c r="H125" s="432"/>
      <c r="I125" s="432"/>
      <c r="J125" s="454"/>
      <c r="K125" s="455"/>
      <c r="L125" s="455"/>
      <c r="M125" s="455"/>
      <c r="N125" s="455"/>
      <c r="O125" s="198" t="s">
        <v>22</v>
      </c>
      <c r="P125" s="198"/>
      <c r="Q125" s="456"/>
      <c r="R125" s="455"/>
      <c r="S125" s="455"/>
      <c r="T125" s="455"/>
      <c r="U125" s="455"/>
      <c r="V125" s="198" t="s">
        <v>22</v>
      </c>
      <c r="W125" s="198"/>
      <c r="X125" s="456"/>
      <c r="Y125" s="455"/>
      <c r="Z125" s="455"/>
      <c r="AA125" s="455"/>
      <c r="AB125" s="455"/>
      <c r="AC125" s="198" t="s">
        <v>22</v>
      </c>
      <c r="AD125" s="198"/>
      <c r="AE125" s="456"/>
      <c r="AF125" s="455"/>
      <c r="AG125" s="455"/>
      <c r="AH125" s="455"/>
      <c r="AI125" s="455"/>
      <c r="AJ125" s="198" t="s">
        <v>22</v>
      </c>
      <c r="AK125" s="198"/>
      <c r="AL125" s="256"/>
      <c r="AM125" s="250" t="str">
        <f>IF(AND($I120&lt;&gt;"",COUNTIF(AN125:AQ125,TRUE)=0),"未入力","")</f>
        <v/>
      </c>
      <c r="AN125" s="254"/>
      <c r="AO125" s="254"/>
      <c r="AP125" s="254"/>
      <c r="AQ125" s="254"/>
      <c r="AR125" s="254"/>
      <c r="AS125" s="210">
        <f>COUNTIF(AN122:AP122, TRUE)</f>
        <v>0</v>
      </c>
      <c r="AT125" s="181" t="str">
        <f>IF(AND($J116&lt;&gt;"",COUNTA(J125,Q125,X125,AE125)=0),"未入力です。","")</f>
        <v/>
      </c>
    </row>
    <row r="126" spans="1:46" ht="3.95" customHeight="1">
      <c r="A126" s="187"/>
      <c r="B126" s="182"/>
      <c r="C126" s="182"/>
      <c r="D126" s="182"/>
      <c r="E126" s="182"/>
      <c r="F126" s="182"/>
      <c r="G126" s="182"/>
      <c r="H126" s="182"/>
      <c r="I126" s="182"/>
      <c r="AJ126" s="186"/>
      <c r="AK126" s="186"/>
      <c r="AL126" s="188"/>
      <c r="AM126" s="186" t="str">
        <f>IF(AND($I120="",COUNTA(M129,S129,Z129,AG129)&gt;0),"回答不要",
  IF(AND($I120&lt;&gt;"",OR($R$90&lt;&gt;"",$R$91&lt;&gt;""),COUNTIF(AN118:AP118,TRUE)&gt;0),
  IF(AND($I120&lt;&gt;"",COUNTA(M129,S129,Z129,AG129)=0),"未入力",""),""))</f>
        <v/>
      </c>
      <c r="AS126" s="210"/>
    </row>
    <row r="127" spans="1:46" ht="3.95" customHeight="1">
      <c r="A127" s="187"/>
      <c r="B127" s="182"/>
      <c r="C127" s="182"/>
      <c r="D127" s="182"/>
      <c r="E127" s="182"/>
      <c r="F127" s="182"/>
      <c r="G127" s="182"/>
      <c r="H127" s="182"/>
      <c r="I127" s="182"/>
      <c r="AJ127" s="186"/>
      <c r="AK127" s="186"/>
      <c r="AL127" s="188"/>
      <c r="AM127" s="186" t="str">
        <f>IF(AND($I120&lt;&gt;"",COUNTA(M130,S130,Z130,AG130)=0),"未入力","")</f>
        <v/>
      </c>
      <c r="AS127" s="210"/>
    </row>
    <row r="128" spans="1:46" ht="18" customHeight="1">
      <c r="A128" s="187"/>
      <c r="B128" s="422" t="s">
        <v>746</v>
      </c>
      <c r="C128" s="423"/>
      <c r="D128" s="423"/>
      <c r="E128" s="423"/>
      <c r="F128" s="423"/>
      <c r="G128" s="423"/>
      <c r="H128" s="423"/>
      <c r="I128" s="423"/>
      <c r="J128" s="450"/>
      <c r="K128" s="451"/>
      <c r="L128" s="451"/>
      <c r="M128" s="451"/>
      <c r="N128" s="451"/>
      <c r="O128" s="451"/>
      <c r="P128" s="460"/>
      <c r="Q128" s="249"/>
      <c r="R128" s="249"/>
      <c r="S128" s="249"/>
      <c r="T128" s="249"/>
      <c r="U128" s="249"/>
      <c r="V128" s="249"/>
      <c r="W128" s="249"/>
      <c r="X128" s="249"/>
      <c r="Y128" s="249"/>
      <c r="Z128" s="249"/>
      <c r="AA128" s="249"/>
      <c r="AB128" s="249"/>
      <c r="AC128" s="249"/>
      <c r="AD128" s="249"/>
      <c r="AE128" s="249"/>
      <c r="AF128" s="249"/>
      <c r="AG128" s="249"/>
      <c r="AH128" s="249"/>
      <c r="AI128" s="249"/>
      <c r="AJ128" s="186"/>
      <c r="AK128" s="186"/>
      <c r="AL128" s="188"/>
      <c r="AM128" s="186"/>
      <c r="AS128" s="210"/>
    </row>
    <row r="129" spans="1:46" ht="30.95" customHeight="1">
      <c r="A129" s="187"/>
      <c r="B129" s="447" t="s">
        <v>763</v>
      </c>
      <c r="C129" s="448"/>
      <c r="D129" s="448"/>
      <c r="E129" s="448"/>
      <c r="F129" s="448"/>
      <c r="G129" s="448"/>
      <c r="H129" s="448"/>
      <c r="I129" s="461"/>
      <c r="J129" s="213"/>
      <c r="K129" s="183" t="s">
        <v>621</v>
      </c>
      <c r="L129" s="183"/>
      <c r="M129" s="183"/>
      <c r="N129" s="183"/>
      <c r="O129" s="184"/>
      <c r="P129" s="182"/>
      <c r="Q129" s="252" t="s">
        <v>157</v>
      </c>
      <c r="R129" s="207"/>
      <c r="S129" s="207"/>
      <c r="T129" s="184"/>
      <c r="U129" s="207"/>
      <c r="V129" s="207"/>
      <c r="W129" s="184"/>
      <c r="X129" s="207"/>
      <c r="Y129" s="207"/>
      <c r="Z129" s="185"/>
      <c r="AA129" s="187"/>
      <c r="AB129" s="186"/>
      <c r="AC129" s="186"/>
      <c r="AD129" s="186"/>
      <c r="AE129" s="186"/>
      <c r="AF129" s="186"/>
      <c r="AG129" s="186"/>
      <c r="AH129" s="186"/>
      <c r="AI129" s="186"/>
      <c r="AJ129" s="186"/>
      <c r="AK129" s="186"/>
      <c r="AL129" s="188"/>
      <c r="AM129" s="186"/>
      <c r="AN129" s="181" t="b">
        <v>0</v>
      </c>
      <c r="AO129" s="181" t="b">
        <v>0</v>
      </c>
      <c r="AS129" s="210"/>
    </row>
    <row r="130" spans="1:46" ht="17.100000000000001" customHeight="1">
      <c r="A130" s="187"/>
      <c r="B130" s="462" t="s">
        <v>764</v>
      </c>
      <c r="C130" s="463"/>
      <c r="D130" s="463"/>
      <c r="E130" s="463"/>
      <c r="F130" s="463"/>
      <c r="G130" s="463"/>
      <c r="H130" s="463"/>
      <c r="I130" s="464"/>
      <c r="J130" s="213"/>
      <c r="K130" s="184" t="s">
        <v>623</v>
      </c>
      <c r="L130" s="184"/>
      <c r="M130" s="184"/>
      <c r="N130" s="184"/>
      <c r="O130" s="184"/>
      <c r="P130" s="184"/>
      <c r="Q130" s="184"/>
      <c r="R130" s="184"/>
      <c r="S130" s="473" t="s">
        <v>779</v>
      </c>
      <c r="T130" s="473"/>
      <c r="U130" s="473"/>
      <c r="V130" s="473"/>
      <c r="W130" s="473"/>
      <c r="X130" s="184"/>
      <c r="Y130" s="184"/>
      <c r="Z130" s="457" t="s">
        <v>765</v>
      </c>
      <c r="AA130" s="457"/>
      <c r="AB130" s="457"/>
      <c r="AC130" s="457"/>
      <c r="AD130" s="457"/>
      <c r="AE130" s="457"/>
      <c r="AF130" s="457"/>
      <c r="AG130" s="457"/>
      <c r="AH130" s="457"/>
      <c r="AI130" s="468"/>
      <c r="AJ130" s="186"/>
      <c r="AK130" s="186"/>
      <c r="AL130" s="188"/>
      <c r="AN130" s="181" t="b">
        <v>0</v>
      </c>
      <c r="AO130" s="181" t="b">
        <v>0</v>
      </c>
      <c r="AP130" s="181" t="b">
        <v>0</v>
      </c>
      <c r="AS130" s="210"/>
    </row>
    <row r="131" spans="1:46" ht="17.100000000000001" customHeight="1">
      <c r="A131" s="187"/>
      <c r="B131" s="465"/>
      <c r="C131" s="466"/>
      <c r="D131" s="466"/>
      <c r="E131" s="466"/>
      <c r="F131" s="466"/>
      <c r="G131" s="466"/>
      <c r="H131" s="466"/>
      <c r="I131" s="467"/>
      <c r="J131" s="200"/>
      <c r="K131" s="469" t="s">
        <v>766</v>
      </c>
      <c r="L131" s="469"/>
      <c r="M131" s="469"/>
      <c r="N131" s="469"/>
      <c r="O131" s="469"/>
      <c r="P131" s="469"/>
      <c r="Q131" s="469"/>
      <c r="R131" s="469"/>
      <c r="S131" s="201"/>
      <c r="T131" s="201"/>
      <c r="U131" s="469" t="s">
        <v>767</v>
      </c>
      <c r="V131" s="469"/>
      <c r="W131" s="469"/>
      <c r="X131" s="469"/>
      <c r="Y131" s="201"/>
      <c r="Z131" s="201"/>
      <c r="AA131" s="201"/>
      <c r="AB131" s="201"/>
      <c r="AC131" s="201"/>
      <c r="AD131" s="201"/>
      <c r="AE131" s="201"/>
      <c r="AF131" s="201"/>
      <c r="AG131" s="201"/>
      <c r="AH131" s="201"/>
      <c r="AI131" s="202"/>
      <c r="AJ131" s="186"/>
      <c r="AK131" s="186"/>
      <c r="AL131" s="188"/>
      <c r="AN131" s="181" t="b">
        <v>0</v>
      </c>
      <c r="AO131" s="181" t="b">
        <v>0</v>
      </c>
      <c r="AS131" s="210"/>
    </row>
    <row r="132" spans="1:46" ht="17.100000000000001" customHeight="1">
      <c r="A132" s="187"/>
      <c r="B132" s="442" t="s">
        <v>768</v>
      </c>
      <c r="C132" s="443"/>
      <c r="D132" s="443"/>
      <c r="E132" s="443"/>
      <c r="F132" s="443"/>
      <c r="G132" s="443"/>
      <c r="H132" s="443"/>
      <c r="I132" s="444"/>
      <c r="J132" s="209"/>
      <c r="K132" s="423" t="s">
        <v>379</v>
      </c>
      <c r="L132" s="423"/>
      <c r="M132" s="423"/>
      <c r="N132" s="423"/>
      <c r="O132" s="423"/>
      <c r="P132" s="255"/>
      <c r="Q132" s="198"/>
      <c r="R132" s="443" t="s">
        <v>380</v>
      </c>
      <c r="S132" s="443"/>
      <c r="T132" s="443"/>
      <c r="U132" s="443"/>
      <c r="V132" s="443"/>
      <c r="W132" s="443"/>
      <c r="X132" s="198"/>
      <c r="Y132" s="423" t="s">
        <v>769</v>
      </c>
      <c r="Z132" s="423"/>
      <c r="AA132" s="423"/>
      <c r="AB132" s="423"/>
      <c r="AC132" s="423"/>
      <c r="AD132" s="424"/>
      <c r="AE132" s="186"/>
      <c r="AF132" s="186"/>
      <c r="AG132" s="186"/>
      <c r="AH132" s="186"/>
      <c r="AJ132" s="186"/>
      <c r="AK132" s="186"/>
      <c r="AL132" s="188"/>
      <c r="AN132" s="181" t="b">
        <v>0</v>
      </c>
      <c r="AO132" s="181" t="b">
        <v>0</v>
      </c>
      <c r="AP132" s="181" t="b">
        <v>0</v>
      </c>
      <c r="AS132" s="210"/>
    </row>
    <row r="133" spans="1:46" ht="17.100000000000001" customHeight="1">
      <c r="A133" s="187"/>
      <c r="B133" s="422" t="s">
        <v>770</v>
      </c>
      <c r="C133" s="423"/>
      <c r="D133" s="423"/>
      <c r="E133" s="423"/>
      <c r="F133" s="423"/>
      <c r="G133" s="423"/>
      <c r="H133" s="423"/>
      <c r="I133" s="424"/>
      <c r="J133" s="209"/>
      <c r="K133" s="423" t="s">
        <v>381</v>
      </c>
      <c r="L133" s="423"/>
      <c r="M133" s="423"/>
      <c r="N133" s="423"/>
      <c r="O133" s="423"/>
      <c r="P133" s="255"/>
      <c r="Q133" s="198"/>
      <c r="R133" s="423" t="s">
        <v>382</v>
      </c>
      <c r="S133" s="423"/>
      <c r="T133" s="423"/>
      <c r="U133" s="423"/>
      <c r="V133" s="423"/>
      <c r="W133" s="423"/>
      <c r="X133" s="198"/>
      <c r="Y133" s="443" t="s">
        <v>383</v>
      </c>
      <c r="Z133" s="443"/>
      <c r="AA133" s="443"/>
      <c r="AB133" s="443"/>
      <c r="AC133" s="443"/>
      <c r="AD133" s="444"/>
      <c r="AE133" s="186"/>
      <c r="AF133" s="186"/>
      <c r="AG133" s="186"/>
      <c r="AH133" s="186"/>
      <c r="AJ133" s="186"/>
      <c r="AK133" s="186"/>
      <c r="AL133" s="188"/>
      <c r="AM133" s="186"/>
      <c r="AN133" s="181" t="b">
        <v>0</v>
      </c>
      <c r="AO133" s="181" t="b">
        <v>0</v>
      </c>
      <c r="AP133" s="181" t="b">
        <v>0</v>
      </c>
      <c r="AS133" s="210"/>
    </row>
    <row r="134" spans="1:46" ht="17.100000000000001" customHeight="1">
      <c r="A134" s="187"/>
      <c r="B134" s="422" t="s">
        <v>771</v>
      </c>
      <c r="C134" s="423"/>
      <c r="D134" s="423"/>
      <c r="E134" s="423"/>
      <c r="F134" s="423"/>
      <c r="G134" s="423"/>
      <c r="H134" s="423"/>
      <c r="I134" s="424"/>
      <c r="J134" s="213"/>
      <c r="K134" s="443" t="s">
        <v>624</v>
      </c>
      <c r="L134" s="443"/>
      <c r="M134" s="443"/>
      <c r="N134" s="443"/>
      <c r="O134" s="443"/>
      <c r="P134" s="443"/>
      <c r="Q134" s="184"/>
      <c r="R134" s="457" t="s">
        <v>625</v>
      </c>
      <c r="S134" s="457"/>
      <c r="T134" s="457"/>
      <c r="U134" s="457"/>
      <c r="V134" s="457"/>
      <c r="W134" s="457"/>
      <c r="X134" s="184"/>
      <c r="Y134" s="457" t="s">
        <v>626</v>
      </c>
      <c r="Z134" s="457"/>
      <c r="AA134" s="457"/>
      <c r="AB134" s="457"/>
      <c r="AC134" s="457"/>
      <c r="AD134" s="185"/>
      <c r="AE134" s="458"/>
      <c r="AF134" s="458"/>
      <c r="AG134" s="458"/>
      <c r="AH134" s="458"/>
      <c r="AI134" s="458"/>
      <c r="AJ134" s="186"/>
      <c r="AK134" s="186"/>
      <c r="AL134" s="188"/>
      <c r="AM134" s="186"/>
      <c r="AN134" s="181" t="b">
        <v>0</v>
      </c>
      <c r="AO134" s="181" t="b">
        <v>0</v>
      </c>
      <c r="AP134" s="181" t="b">
        <v>0</v>
      </c>
      <c r="AS134" s="210"/>
      <c r="AT134" s="258"/>
    </row>
    <row r="135" spans="1:46" ht="17.100000000000001" customHeight="1">
      <c r="A135" s="187"/>
      <c r="B135" s="422" t="s">
        <v>772</v>
      </c>
      <c r="C135" s="423"/>
      <c r="D135" s="423"/>
      <c r="E135" s="423"/>
      <c r="F135" s="423"/>
      <c r="G135" s="423"/>
      <c r="H135" s="423"/>
      <c r="I135" s="424"/>
      <c r="J135" s="209"/>
      <c r="K135" s="423" t="s">
        <v>773</v>
      </c>
      <c r="L135" s="423"/>
      <c r="M135" s="423"/>
      <c r="N135" s="423"/>
      <c r="O135" s="423"/>
      <c r="P135" s="459"/>
      <c r="Q135" s="233"/>
      <c r="R135" s="423" t="s">
        <v>774</v>
      </c>
      <c r="S135" s="423"/>
      <c r="T135" s="423"/>
      <c r="U135" s="423"/>
      <c r="V135" s="423"/>
      <c r="W135" s="198"/>
      <c r="X135" s="233"/>
      <c r="Y135" s="423" t="s">
        <v>160</v>
      </c>
      <c r="Z135" s="423"/>
      <c r="AA135" s="423"/>
      <c r="AB135" s="423"/>
      <c r="AC135" s="423"/>
      <c r="AD135" s="198"/>
      <c r="AE135" s="235"/>
      <c r="AF135" s="457" t="s">
        <v>775</v>
      </c>
      <c r="AG135" s="457"/>
      <c r="AH135" s="457"/>
      <c r="AI135" s="457"/>
      <c r="AJ135" s="457"/>
      <c r="AK135" s="183"/>
      <c r="AL135" s="256"/>
      <c r="AM135" s="204"/>
      <c r="AN135" s="181" t="b">
        <v>0</v>
      </c>
      <c r="AO135" s="181" t="b">
        <v>0</v>
      </c>
      <c r="AP135" s="181" t="b">
        <v>0</v>
      </c>
      <c r="AQ135" s="181" t="b">
        <v>0</v>
      </c>
      <c r="AS135" s="210"/>
    </row>
    <row r="136" spans="1:46" ht="20.100000000000001" customHeight="1">
      <c r="A136" s="187"/>
      <c r="B136" s="422" t="s">
        <v>776</v>
      </c>
      <c r="C136" s="423"/>
      <c r="D136" s="423"/>
      <c r="E136" s="423"/>
      <c r="F136" s="423"/>
      <c r="G136" s="423"/>
      <c r="H136" s="423"/>
      <c r="I136" s="424"/>
      <c r="J136" s="450"/>
      <c r="K136" s="451"/>
      <c r="L136" s="451"/>
      <c r="M136" s="451"/>
      <c r="N136" s="451"/>
      <c r="O136" s="198" t="s">
        <v>777</v>
      </c>
      <c r="P136" s="198"/>
      <c r="Q136" s="452"/>
      <c r="R136" s="451"/>
      <c r="S136" s="451"/>
      <c r="T136" s="451"/>
      <c r="U136" s="451"/>
      <c r="V136" s="198" t="s">
        <v>777</v>
      </c>
      <c r="W136" s="198"/>
      <c r="X136" s="452"/>
      <c r="Y136" s="451"/>
      <c r="Z136" s="451"/>
      <c r="AA136" s="451"/>
      <c r="AB136" s="451"/>
      <c r="AC136" s="198" t="s">
        <v>777</v>
      </c>
      <c r="AD136" s="198"/>
      <c r="AE136" s="453"/>
      <c r="AF136" s="441"/>
      <c r="AG136" s="441"/>
      <c r="AH136" s="441"/>
      <c r="AI136" s="441"/>
      <c r="AJ136" s="184" t="s">
        <v>777</v>
      </c>
      <c r="AK136" s="184"/>
      <c r="AL136" s="256"/>
      <c r="AM136" s="186"/>
      <c r="AS136" s="210"/>
    </row>
    <row r="137" spans="1:46" ht="27" customHeight="1">
      <c r="A137" s="187"/>
      <c r="B137" s="470" t="s">
        <v>778</v>
      </c>
      <c r="C137" s="471"/>
      <c r="D137" s="471"/>
      <c r="E137" s="471"/>
      <c r="F137" s="471"/>
      <c r="G137" s="471"/>
      <c r="H137" s="471"/>
      <c r="I137" s="472"/>
      <c r="J137" s="454"/>
      <c r="K137" s="455"/>
      <c r="L137" s="455"/>
      <c r="M137" s="455"/>
      <c r="N137" s="455"/>
      <c r="O137" s="198" t="s">
        <v>22</v>
      </c>
      <c r="P137" s="198"/>
      <c r="Q137" s="456"/>
      <c r="R137" s="455"/>
      <c r="S137" s="455"/>
      <c r="T137" s="455"/>
      <c r="U137" s="455"/>
      <c r="V137" s="198" t="s">
        <v>22</v>
      </c>
      <c r="W137" s="198"/>
      <c r="X137" s="456"/>
      <c r="Y137" s="455"/>
      <c r="Z137" s="455"/>
      <c r="AA137" s="455"/>
      <c r="AB137" s="455"/>
      <c r="AC137" s="198" t="s">
        <v>22</v>
      </c>
      <c r="AD137" s="198"/>
      <c r="AE137" s="456"/>
      <c r="AF137" s="455"/>
      <c r="AG137" s="455"/>
      <c r="AH137" s="455"/>
      <c r="AI137" s="455"/>
      <c r="AJ137" s="198" t="s">
        <v>22</v>
      </c>
      <c r="AK137" s="198"/>
      <c r="AL137" s="256"/>
      <c r="AM137" s="186"/>
      <c r="AS137" s="210"/>
    </row>
    <row r="138" spans="1:46" ht="3.95" customHeight="1">
      <c r="A138" s="187"/>
      <c r="B138" s="227"/>
      <c r="C138" s="227"/>
      <c r="D138" s="227"/>
      <c r="E138" s="227"/>
      <c r="F138" s="227"/>
      <c r="G138" s="227"/>
      <c r="H138" s="227"/>
      <c r="I138" s="227"/>
      <c r="AJ138" s="186"/>
      <c r="AK138" s="186"/>
      <c r="AL138" s="188"/>
      <c r="AM138" s="186" t="str">
        <f>IF(AND($AN$87=TRUE,COUNTA(T138:V140)=0),"未入力",
IF(COUNTA(T138:V140)&gt;1,"複数選択",""))</f>
        <v/>
      </c>
      <c r="AS138" s="210"/>
    </row>
    <row r="139" spans="1:46" ht="3.95" customHeight="1">
      <c r="A139" s="187"/>
      <c r="B139" s="227"/>
      <c r="C139" s="227"/>
      <c r="D139" s="227"/>
      <c r="E139" s="227"/>
      <c r="F139" s="227"/>
      <c r="G139" s="227"/>
      <c r="H139" s="227"/>
      <c r="I139" s="227"/>
      <c r="AJ139" s="186"/>
      <c r="AK139" s="186"/>
      <c r="AL139" s="188"/>
      <c r="AM139" s="186"/>
      <c r="AS139" s="210"/>
    </row>
    <row r="140" spans="1:46" ht="18" customHeight="1">
      <c r="A140" s="187"/>
      <c r="B140" s="422" t="s">
        <v>746</v>
      </c>
      <c r="C140" s="423"/>
      <c r="D140" s="423"/>
      <c r="E140" s="423"/>
      <c r="F140" s="423"/>
      <c r="G140" s="423"/>
      <c r="H140" s="423"/>
      <c r="I140" s="423"/>
      <c r="J140" s="450"/>
      <c r="K140" s="451"/>
      <c r="L140" s="451"/>
      <c r="M140" s="451"/>
      <c r="N140" s="451"/>
      <c r="O140" s="451"/>
      <c r="P140" s="460"/>
      <c r="Q140" s="249"/>
      <c r="R140" s="249"/>
      <c r="S140" s="249"/>
      <c r="T140" s="249"/>
      <c r="U140" s="249"/>
      <c r="V140" s="249"/>
      <c r="W140" s="249"/>
      <c r="X140" s="249"/>
      <c r="Y140" s="249"/>
      <c r="Z140" s="249"/>
      <c r="AA140" s="249"/>
      <c r="AB140" s="249"/>
      <c r="AC140" s="249"/>
      <c r="AD140" s="249"/>
      <c r="AE140" s="249"/>
      <c r="AF140" s="249"/>
      <c r="AG140" s="249"/>
      <c r="AH140" s="249"/>
      <c r="AI140" s="249"/>
      <c r="AJ140" s="186"/>
      <c r="AK140" s="186"/>
      <c r="AL140" s="188"/>
      <c r="AM140" s="186"/>
      <c r="AS140" s="210"/>
    </row>
    <row r="141" spans="1:46" ht="30.95" customHeight="1">
      <c r="A141" s="187"/>
      <c r="B141" s="447" t="s">
        <v>763</v>
      </c>
      <c r="C141" s="448"/>
      <c r="D141" s="448"/>
      <c r="E141" s="448"/>
      <c r="F141" s="448"/>
      <c r="G141" s="448"/>
      <c r="H141" s="448"/>
      <c r="I141" s="461"/>
      <c r="J141" s="213"/>
      <c r="K141" s="183" t="s">
        <v>621</v>
      </c>
      <c r="L141" s="183"/>
      <c r="M141" s="183"/>
      <c r="N141" s="183"/>
      <c r="O141" s="184"/>
      <c r="P141" s="182"/>
      <c r="Q141" s="252" t="s">
        <v>157</v>
      </c>
      <c r="R141" s="207"/>
      <c r="S141" s="207"/>
      <c r="T141" s="184"/>
      <c r="U141" s="207"/>
      <c r="V141" s="207"/>
      <c r="W141" s="184"/>
      <c r="X141" s="207"/>
      <c r="Y141" s="207"/>
      <c r="Z141" s="185"/>
      <c r="AA141" s="187"/>
      <c r="AB141" s="186"/>
      <c r="AC141" s="186"/>
      <c r="AD141" s="186"/>
      <c r="AE141" s="186"/>
      <c r="AF141" s="186"/>
      <c r="AG141" s="186"/>
      <c r="AH141" s="186"/>
      <c r="AI141" s="186"/>
      <c r="AJ141" s="186"/>
      <c r="AK141" s="186"/>
      <c r="AL141" s="188"/>
      <c r="AM141" s="186" t="str">
        <f>IF(AND($AN$87=TRUE,COUNTIF(AN141:AP141,TRUE)=0),"未入力",IF(COUNTIF(AN141:AP141,TRUE)=2,"複数選択",""))</f>
        <v/>
      </c>
      <c r="AN141" s="215" t="b">
        <v>0</v>
      </c>
      <c r="AO141" s="215" t="b">
        <v>0</v>
      </c>
      <c r="AS141" s="210"/>
    </row>
    <row r="142" spans="1:46" ht="17.100000000000001" customHeight="1">
      <c r="A142" s="187"/>
      <c r="B142" s="462" t="s">
        <v>764</v>
      </c>
      <c r="C142" s="463"/>
      <c r="D142" s="463"/>
      <c r="E142" s="463"/>
      <c r="F142" s="463"/>
      <c r="G142" s="463"/>
      <c r="H142" s="463"/>
      <c r="I142" s="464"/>
      <c r="J142" s="213"/>
      <c r="K142" s="184" t="s">
        <v>623</v>
      </c>
      <c r="L142" s="184"/>
      <c r="M142" s="184"/>
      <c r="N142" s="184"/>
      <c r="O142" s="184"/>
      <c r="P142" s="184"/>
      <c r="Q142" s="184"/>
      <c r="R142" s="184"/>
      <c r="S142" s="457" t="s">
        <v>622</v>
      </c>
      <c r="T142" s="457"/>
      <c r="U142" s="457"/>
      <c r="V142" s="457"/>
      <c r="W142" s="457"/>
      <c r="X142" s="184"/>
      <c r="Y142" s="184"/>
      <c r="Z142" s="457" t="s">
        <v>765</v>
      </c>
      <c r="AA142" s="457"/>
      <c r="AB142" s="457"/>
      <c r="AC142" s="457"/>
      <c r="AD142" s="457"/>
      <c r="AE142" s="457"/>
      <c r="AF142" s="457"/>
      <c r="AG142" s="457"/>
      <c r="AH142" s="457"/>
      <c r="AI142" s="468"/>
      <c r="AJ142" s="186"/>
      <c r="AK142" s="186"/>
      <c r="AL142" s="188"/>
      <c r="AM142" s="186" t="str">
        <f>IF(AND($AN$87=TRUE,COUNTIF(AN142:AP142,TRUE)=0),"未入力",IF(COUNTIF(AN142:AP142,TRUE)=2,"複数選択",""))</f>
        <v/>
      </c>
      <c r="AN142" s="215" t="b">
        <v>0</v>
      </c>
      <c r="AO142" s="215" t="b">
        <v>0</v>
      </c>
      <c r="AP142" s="181" t="b">
        <v>0</v>
      </c>
      <c r="AS142" s="210"/>
    </row>
    <row r="143" spans="1:46" ht="17.100000000000001" customHeight="1">
      <c r="A143" s="187"/>
      <c r="B143" s="465"/>
      <c r="C143" s="466"/>
      <c r="D143" s="466"/>
      <c r="E143" s="466"/>
      <c r="F143" s="466"/>
      <c r="G143" s="466"/>
      <c r="H143" s="466"/>
      <c r="I143" s="467"/>
      <c r="J143" s="200"/>
      <c r="K143" s="469" t="s">
        <v>766</v>
      </c>
      <c r="L143" s="469"/>
      <c r="M143" s="469"/>
      <c r="N143" s="469"/>
      <c r="O143" s="469"/>
      <c r="P143" s="469"/>
      <c r="Q143" s="469"/>
      <c r="R143" s="469"/>
      <c r="S143" s="201"/>
      <c r="T143" s="201"/>
      <c r="U143" s="469" t="s">
        <v>767</v>
      </c>
      <c r="V143" s="469"/>
      <c r="W143" s="469"/>
      <c r="X143" s="469"/>
      <c r="Y143" s="201"/>
      <c r="Z143" s="201"/>
      <c r="AA143" s="201"/>
      <c r="AB143" s="201"/>
      <c r="AC143" s="201"/>
      <c r="AD143" s="201"/>
      <c r="AE143" s="201"/>
      <c r="AF143" s="201"/>
      <c r="AG143" s="201"/>
      <c r="AH143" s="201"/>
      <c r="AI143" s="202"/>
      <c r="AJ143" s="186"/>
      <c r="AK143" s="186"/>
      <c r="AL143" s="188"/>
      <c r="AM143" s="186" t="str">
        <f>IF(AND($AN$87=TRUE,K143=""),"未入力","")</f>
        <v/>
      </c>
      <c r="AN143" s="181" t="b">
        <v>0</v>
      </c>
      <c r="AO143" s="181" t="b">
        <v>0</v>
      </c>
      <c r="AS143" s="210"/>
    </row>
    <row r="144" spans="1:46" ht="17.100000000000001" customHeight="1">
      <c r="A144" s="187"/>
      <c r="B144" s="442" t="s">
        <v>768</v>
      </c>
      <c r="C144" s="443"/>
      <c r="D144" s="443"/>
      <c r="E144" s="443"/>
      <c r="F144" s="443"/>
      <c r="G144" s="443"/>
      <c r="H144" s="443"/>
      <c r="I144" s="444"/>
      <c r="J144" s="209"/>
      <c r="K144" s="423" t="s">
        <v>379</v>
      </c>
      <c r="L144" s="423"/>
      <c r="M144" s="423"/>
      <c r="N144" s="423"/>
      <c r="O144" s="423"/>
      <c r="P144" s="255"/>
      <c r="Q144" s="198"/>
      <c r="R144" s="443" t="s">
        <v>380</v>
      </c>
      <c r="S144" s="443"/>
      <c r="T144" s="443"/>
      <c r="U144" s="443"/>
      <c r="V144" s="443"/>
      <c r="W144" s="443"/>
      <c r="X144" s="198"/>
      <c r="Y144" s="423" t="s">
        <v>769</v>
      </c>
      <c r="Z144" s="423"/>
      <c r="AA144" s="423"/>
      <c r="AB144" s="423"/>
      <c r="AC144" s="423"/>
      <c r="AD144" s="424"/>
      <c r="AE144" s="186"/>
      <c r="AF144" s="186"/>
      <c r="AG144" s="186"/>
      <c r="AH144" s="186"/>
      <c r="AJ144" s="186"/>
      <c r="AK144" s="186"/>
      <c r="AL144" s="188"/>
      <c r="AM144" s="186" t="str">
        <f>IF(AND($AN$87=TRUE,M144=""),"未入力","")</f>
        <v/>
      </c>
      <c r="AN144" s="181" t="b">
        <v>0</v>
      </c>
      <c r="AO144" s="181" t="b">
        <v>0</v>
      </c>
      <c r="AP144" s="181" t="b">
        <v>0</v>
      </c>
      <c r="AS144" s="210"/>
    </row>
    <row r="145" spans="1:46" ht="17.100000000000001" customHeight="1">
      <c r="A145" s="187"/>
      <c r="B145" s="422" t="s">
        <v>770</v>
      </c>
      <c r="C145" s="423"/>
      <c r="D145" s="423"/>
      <c r="E145" s="423"/>
      <c r="F145" s="423"/>
      <c r="G145" s="423"/>
      <c r="H145" s="423"/>
      <c r="I145" s="424"/>
      <c r="J145" s="209"/>
      <c r="K145" s="423" t="s">
        <v>381</v>
      </c>
      <c r="L145" s="423"/>
      <c r="M145" s="423"/>
      <c r="N145" s="423"/>
      <c r="O145" s="423"/>
      <c r="P145" s="255"/>
      <c r="Q145" s="198"/>
      <c r="R145" s="423" t="s">
        <v>382</v>
      </c>
      <c r="S145" s="423"/>
      <c r="T145" s="423"/>
      <c r="U145" s="423"/>
      <c r="V145" s="423"/>
      <c r="W145" s="423"/>
      <c r="X145" s="198"/>
      <c r="Y145" s="443" t="s">
        <v>383</v>
      </c>
      <c r="Z145" s="443"/>
      <c r="AA145" s="443"/>
      <c r="AB145" s="443"/>
      <c r="AC145" s="443"/>
      <c r="AD145" s="444"/>
      <c r="AE145" s="186"/>
      <c r="AF145" s="186"/>
      <c r="AG145" s="186"/>
      <c r="AH145" s="186"/>
      <c r="AJ145" s="186"/>
      <c r="AK145" s="186"/>
      <c r="AL145" s="188"/>
      <c r="AM145" s="186" t="str">
        <f>IF(AND($AN$87=TRUE,COUNTIF(AN145:AP145,TRUE)=0),"未入力","")</f>
        <v/>
      </c>
      <c r="AN145" s="215" t="b">
        <v>0</v>
      </c>
      <c r="AO145" s="215" t="b">
        <v>0</v>
      </c>
      <c r="AP145" s="215" t="b">
        <v>0</v>
      </c>
      <c r="AS145" s="210"/>
    </row>
    <row r="146" spans="1:46" ht="17.100000000000001" customHeight="1">
      <c r="A146" s="187"/>
      <c r="B146" s="422" t="s">
        <v>771</v>
      </c>
      <c r="C146" s="423"/>
      <c r="D146" s="423"/>
      <c r="E146" s="423"/>
      <c r="F146" s="423"/>
      <c r="G146" s="423"/>
      <c r="H146" s="423"/>
      <c r="I146" s="424"/>
      <c r="J146" s="213"/>
      <c r="K146" s="443" t="s">
        <v>624</v>
      </c>
      <c r="L146" s="443"/>
      <c r="M146" s="443"/>
      <c r="N146" s="443"/>
      <c r="O146" s="443"/>
      <c r="P146" s="443"/>
      <c r="Q146" s="184"/>
      <c r="R146" s="457" t="s">
        <v>625</v>
      </c>
      <c r="S146" s="457"/>
      <c r="T146" s="457"/>
      <c r="U146" s="457"/>
      <c r="V146" s="457"/>
      <c r="W146" s="457"/>
      <c r="X146" s="184"/>
      <c r="Y146" s="457" t="s">
        <v>626</v>
      </c>
      <c r="Z146" s="457"/>
      <c r="AA146" s="457"/>
      <c r="AB146" s="457"/>
      <c r="AC146" s="457"/>
      <c r="AD146" s="185"/>
      <c r="AE146" s="458"/>
      <c r="AF146" s="458"/>
      <c r="AG146" s="458"/>
      <c r="AH146" s="458"/>
      <c r="AI146" s="458"/>
      <c r="AJ146" s="186"/>
      <c r="AK146" s="186"/>
      <c r="AL146" s="188"/>
      <c r="AM146" s="186" t="str">
        <f>IF(AND($AN$87=TRUE,N146=""),"未入力","")</f>
        <v/>
      </c>
      <c r="AN146" s="181" t="b">
        <v>0</v>
      </c>
      <c r="AO146" s="181" t="b">
        <v>0</v>
      </c>
      <c r="AP146" s="181" t="b">
        <v>0</v>
      </c>
      <c r="AS146" s="210"/>
    </row>
    <row r="147" spans="1:46" ht="17.100000000000001" customHeight="1">
      <c r="A147" s="187"/>
      <c r="B147" s="422" t="s">
        <v>772</v>
      </c>
      <c r="C147" s="423"/>
      <c r="D147" s="423"/>
      <c r="E147" s="423"/>
      <c r="F147" s="423"/>
      <c r="G147" s="423"/>
      <c r="H147" s="423"/>
      <c r="I147" s="424"/>
      <c r="J147" s="209"/>
      <c r="K147" s="423" t="s">
        <v>773</v>
      </c>
      <c r="L147" s="423"/>
      <c r="M147" s="423"/>
      <c r="N147" s="423"/>
      <c r="O147" s="423"/>
      <c r="P147" s="459"/>
      <c r="Q147" s="233"/>
      <c r="R147" s="423" t="s">
        <v>774</v>
      </c>
      <c r="S147" s="423"/>
      <c r="T147" s="423"/>
      <c r="U147" s="423"/>
      <c r="V147" s="423"/>
      <c r="W147" s="198"/>
      <c r="X147" s="233"/>
      <c r="Y147" s="423" t="s">
        <v>160</v>
      </c>
      <c r="Z147" s="423"/>
      <c r="AA147" s="423"/>
      <c r="AB147" s="423"/>
      <c r="AC147" s="423"/>
      <c r="AD147" s="198"/>
      <c r="AE147" s="235"/>
      <c r="AF147" s="457" t="s">
        <v>775</v>
      </c>
      <c r="AG147" s="457"/>
      <c r="AH147" s="457"/>
      <c r="AI147" s="457"/>
      <c r="AJ147" s="457"/>
      <c r="AK147" s="183"/>
      <c r="AL147" s="256"/>
      <c r="AM147" s="186" t="str">
        <f>IF(AND($AN$87=TRUE,N147=""),"未入力","")</f>
        <v/>
      </c>
      <c r="AN147" s="181" t="b">
        <v>0</v>
      </c>
      <c r="AO147" s="181" t="b">
        <v>0</v>
      </c>
      <c r="AP147" s="181" t="b">
        <v>0</v>
      </c>
      <c r="AQ147" s="181" t="b">
        <v>0</v>
      </c>
      <c r="AS147" s="210"/>
    </row>
    <row r="148" spans="1:46" ht="20.100000000000001" customHeight="1">
      <c r="A148" s="187"/>
      <c r="B148" s="422" t="s">
        <v>776</v>
      </c>
      <c r="C148" s="423"/>
      <c r="D148" s="423"/>
      <c r="E148" s="423"/>
      <c r="F148" s="423"/>
      <c r="G148" s="423"/>
      <c r="H148" s="423"/>
      <c r="I148" s="424"/>
      <c r="J148" s="450"/>
      <c r="K148" s="451"/>
      <c r="L148" s="451"/>
      <c r="M148" s="451"/>
      <c r="N148" s="451"/>
      <c r="O148" s="198" t="s">
        <v>777</v>
      </c>
      <c r="P148" s="198"/>
      <c r="Q148" s="452"/>
      <c r="R148" s="451"/>
      <c r="S148" s="451"/>
      <c r="T148" s="451"/>
      <c r="U148" s="451"/>
      <c r="V148" s="198" t="s">
        <v>777</v>
      </c>
      <c r="W148" s="198"/>
      <c r="X148" s="452"/>
      <c r="Y148" s="451"/>
      <c r="Z148" s="451"/>
      <c r="AA148" s="451"/>
      <c r="AB148" s="451"/>
      <c r="AC148" s="198" t="s">
        <v>777</v>
      </c>
      <c r="AD148" s="198"/>
      <c r="AE148" s="453"/>
      <c r="AF148" s="441"/>
      <c r="AG148" s="441"/>
      <c r="AH148" s="441"/>
      <c r="AI148" s="441"/>
      <c r="AJ148" s="184" t="s">
        <v>777</v>
      </c>
      <c r="AK148" s="184"/>
      <c r="AL148" s="256"/>
      <c r="AM148" s="186"/>
      <c r="AS148" s="210"/>
    </row>
    <row r="149" spans="1:46" ht="27" customHeight="1">
      <c r="A149" s="187"/>
      <c r="B149" s="429" t="s">
        <v>778</v>
      </c>
      <c r="C149" s="430"/>
      <c r="D149" s="430"/>
      <c r="E149" s="430"/>
      <c r="F149" s="430"/>
      <c r="G149" s="430"/>
      <c r="H149" s="430"/>
      <c r="I149" s="431"/>
      <c r="J149" s="454"/>
      <c r="K149" s="455"/>
      <c r="L149" s="455"/>
      <c r="M149" s="455"/>
      <c r="N149" s="455"/>
      <c r="O149" s="198" t="s">
        <v>22</v>
      </c>
      <c r="P149" s="198"/>
      <c r="Q149" s="456"/>
      <c r="R149" s="455"/>
      <c r="S149" s="455"/>
      <c r="T149" s="455"/>
      <c r="U149" s="455"/>
      <c r="V149" s="198" t="s">
        <v>22</v>
      </c>
      <c r="W149" s="198"/>
      <c r="X149" s="456"/>
      <c r="Y149" s="455"/>
      <c r="Z149" s="455"/>
      <c r="AA149" s="455"/>
      <c r="AB149" s="455"/>
      <c r="AC149" s="198" t="s">
        <v>22</v>
      </c>
      <c r="AD149" s="198"/>
      <c r="AE149" s="456"/>
      <c r="AF149" s="455"/>
      <c r="AG149" s="455"/>
      <c r="AH149" s="455"/>
      <c r="AI149" s="455"/>
      <c r="AJ149" s="198" t="s">
        <v>22</v>
      </c>
      <c r="AK149" s="198"/>
      <c r="AL149" s="256"/>
      <c r="AM149" s="186"/>
      <c r="AS149" s="210"/>
    </row>
    <row r="150" spans="1:46" ht="3.95" customHeight="1">
      <c r="A150" s="200"/>
      <c r="B150" s="219"/>
      <c r="C150" s="219"/>
      <c r="D150" s="219"/>
      <c r="E150" s="219"/>
      <c r="F150" s="219"/>
      <c r="G150" s="219"/>
      <c r="H150" s="219"/>
      <c r="I150" s="219"/>
      <c r="J150" s="217"/>
      <c r="K150" s="217"/>
      <c r="L150" s="217"/>
      <c r="M150" s="217"/>
      <c r="N150" s="217"/>
      <c r="O150" s="217"/>
      <c r="P150" s="217"/>
      <c r="Q150" s="217"/>
      <c r="R150" s="217"/>
      <c r="S150" s="217"/>
      <c r="T150" s="217"/>
      <c r="U150" s="217"/>
      <c r="V150" s="217"/>
      <c r="W150" s="217"/>
      <c r="X150" s="217"/>
      <c r="Y150" s="217"/>
      <c r="Z150" s="217"/>
      <c r="AA150" s="217"/>
      <c r="AB150" s="217"/>
      <c r="AC150" s="217"/>
      <c r="AD150" s="217"/>
      <c r="AE150" s="217"/>
      <c r="AF150" s="217"/>
      <c r="AG150" s="217"/>
      <c r="AH150" s="217"/>
      <c r="AI150" s="217"/>
      <c r="AJ150" s="201"/>
      <c r="AK150" s="201"/>
      <c r="AL150" s="202"/>
      <c r="AM150" s="186"/>
      <c r="AS150" s="210"/>
    </row>
    <row r="151" spans="1:46" ht="3.95" customHeight="1">
      <c r="A151" s="198"/>
      <c r="B151" s="226"/>
      <c r="C151" s="226"/>
      <c r="D151" s="226"/>
      <c r="E151" s="226"/>
      <c r="F151" s="226"/>
      <c r="G151" s="226"/>
      <c r="H151" s="226"/>
      <c r="I151" s="226"/>
      <c r="J151" s="255"/>
      <c r="K151" s="255"/>
      <c r="L151" s="255"/>
      <c r="M151" s="255"/>
      <c r="N151" s="255"/>
      <c r="O151" s="255"/>
      <c r="P151" s="255"/>
      <c r="Q151" s="255"/>
      <c r="R151" s="255"/>
      <c r="S151" s="255"/>
      <c r="T151" s="255"/>
      <c r="U151" s="255"/>
      <c r="V151" s="255"/>
      <c r="W151" s="255"/>
      <c r="X151" s="255"/>
      <c r="Y151" s="255"/>
      <c r="Z151" s="255"/>
      <c r="AA151" s="255"/>
      <c r="AB151" s="255"/>
      <c r="AC151" s="255"/>
      <c r="AD151" s="255"/>
      <c r="AE151" s="255"/>
      <c r="AF151" s="255"/>
      <c r="AG151" s="255"/>
      <c r="AH151" s="255"/>
      <c r="AI151" s="255"/>
      <c r="AJ151" s="198"/>
      <c r="AK151" s="198"/>
      <c r="AL151" s="198"/>
      <c r="AM151" s="186"/>
      <c r="AS151" s="210"/>
    </row>
    <row r="152" spans="1:46" ht="17.45" customHeight="1">
      <c r="A152" s="447" t="s">
        <v>780</v>
      </c>
      <c r="B152" s="448"/>
      <c r="C152" s="448"/>
      <c r="D152" s="448"/>
      <c r="E152" s="448"/>
      <c r="F152" s="448"/>
      <c r="G152" s="448"/>
      <c r="H152" s="448"/>
      <c r="I152" s="448"/>
      <c r="J152" s="448"/>
      <c r="K152" s="448"/>
      <c r="L152" s="448"/>
      <c r="M152" s="448"/>
      <c r="N152" s="214"/>
      <c r="O152" s="214"/>
      <c r="P152" s="214"/>
      <c r="Q152" s="214"/>
      <c r="R152" s="214"/>
      <c r="S152" s="214"/>
      <c r="T152" s="214"/>
      <c r="U152" s="214"/>
      <c r="V152" s="214"/>
      <c r="W152" s="214"/>
      <c r="X152" s="214"/>
      <c r="Y152" s="214"/>
      <c r="Z152" s="214"/>
      <c r="AA152" s="214"/>
      <c r="AB152" s="214"/>
      <c r="AC152" s="214"/>
      <c r="AD152" s="214"/>
      <c r="AE152" s="214"/>
      <c r="AF152" s="214"/>
      <c r="AG152" s="214"/>
      <c r="AH152" s="214"/>
      <c r="AI152" s="214"/>
      <c r="AJ152" s="184"/>
      <c r="AK152" s="184"/>
      <c r="AL152" s="185"/>
      <c r="AM152" s="186"/>
      <c r="AS152" s="210"/>
    </row>
    <row r="153" spans="1:46" ht="20.100000000000001" customHeight="1">
      <c r="A153" s="187" t="s">
        <v>781</v>
      </c>
      <c r="B153" s="422" t="s">
        <v>782</v>
      </c>
      <c r="C153" s="423"/>
      <c r="D153" s="423"/>
      <c r="E153" s="423"/>
      <c r="F153" s="423"/>
      <c r="G153" s="423"/>
      <c r="H153" s="423"/>
      <c r="I153" s="423"/>
      <c r="J153" s="423"/>
      <c r="K153" s="424"/>
      <c r="L153" s="440"/>
      <c r="M153" s="441"/>
      <c r="N153" s="441"/>
      <c r="O153" s="441"/>
      <c r="P153" s="441"/>
      <c r="Q153" s="441"/>
      <c r="R153" s="441"/>
      <c r="S153" s="449"/>
      <c r="T153" s="200" t="s">
        <v>783</v>
      </c>
      <c r="U153" s="201"/>
      <c r="V153" s="201"/>
      <c r="W153" s="201"/>
      <c r="X153" s="201"/>
      <c r="Y153" s="201"/>
      <c r="Z153" s="201"/>
      <c r="AA153" s="201"/>
      <c r="AB153" s="201"/>
      <c r="AC153" s="186"/>
      <c r="AD153" s="186"/>
      <c r="AE153" s="186"/>
      <c r="AF153" s="186"/>
      <c r="AG153" s="186"/>
      <c r="AH153" s="186"/>
      <c r="AI153" s="186"/>
      <c r="AJ153" s="186"/>
      <c r="AK153" s="186"/>
      <c r="AL153" s="188"/>
      <c r="AM153" s="186"/>
      <c r="AS153" s="210"/>
      <c r="AT153" s="181" t="str">
        <f>IF(AND($AP$78=TRUE,COUNTA(L153)=0),"【４．工事種別】で改築の場合は回答は必須です。","")</f>
        <v/>
      </c>
    </row>
    <row r="154" spans="1:46" ht="17.100000000000001" customHeight="1">
      <c r="A154" s="187" t="s">
        <v>784</v>
      </c>
      <c r="B154" s="422" t="s">
        <v>785</v>
      </c>
      <c r="C154" s="423"/>
      <c r="D154" s="423"/>
      <c r="E154" s="423"/>
      <c r="F154" s="423"/>
      <c r="G154" s="423"/>
      <c r="H154" s="423"/>
      <c r="I154" s="423"/>
      <c r="J154" s="423"/>
      <c r="K154" s="424"/>
      <c r="L154" s="209"/>
      <c r="M154" s="198" t="s">
        <v>156</v>
      </c>
      <c r="N154" s="198"/>
      <c r="O154" s="198"/>
      <c r="P154" s="198"/>
      <c r="Q154" s="198"/>
      <c r="R154" s="198"/>
      <c r="S154" s="198"/>
      <c r="T154" s="198"/>
      <c r="U154" s="198"/>
      <c r="V154" s="198"/>
      <c r="W154" s="198"/>
      <c r="X154" s="198"/>
      <c r="Y154" s="192" t="s">
        <v>157</v>
      </c>
      <c r="Z154" s="192"/>
      <c r="AA154" s="192"/>
      <c r="AB154" s="196"/>
      <c r="AC154" s="186"/>
      <c r="AD154" s="186"/>
      <c r="AE154" s="186"/>
      <c r="AF154" s="186"/>
      <c r="AG154" s="186"/>
      <c r="AH154" s="186"/>
      <c r="AI154" s="186"/>
      <c r="AJ154" s="186"/>
      <c r="AK154" s="186"/>
      <c r="AL154" s="188"/>
      <c r="AM154" s="186"/>
      <c r="AN154" s="181" t="b">
        <v>0</v>
      </c>
      <c r="AO154" s="181" t="b">
        <v>0</v>
      </c>
      <c r="AS154" s="210">
        <f>COUNTIF(AN154:AO154, TRUE)</f>
        <v>0</v>
      </c>
      <c r="AT154" s="181" t="str">
        <f>IFERROR(IF(AS154&gt;=2,"選択は1つまでです。",IF(AND($AP$78=TRUE,COUNTIF(AN154:AO154,TRUE)=0),"【４．工事種別】で改築の場合は回答は必須です。","")),"")</f>
        <v/>
      </c>
    </row>
    <row r="155" spans="1:46" ht="17.100000000000001" customHeight="1">
      <c r="A155" s="187" t="s">
        <v>786</v>
      </c>
      <c r="B155" s="422" t="s">
        <v>787</v>
      </c>
      <c r="C155" s="423"/>
      <c r="D155" s="423"/>
      <c r="E155" s="423"/>
      <c r="F155" s="423"/>
      <c r="G155" s="423"/>
      <c r="H155" s="423"/>
      <c r="I155" s="423"/>
      <c r="J155" s="423"/>
      <c r="K155" s="424"/>
      <c r="L155" s="209"/>
      <c r="M155" s="192" t="s">
        <v>378</v>
      </c>
      <c r="N155" s="192"/>
      <c r="O155" s="192"/>
      <c r="P155" s="192"/>
      <c r="Q155" s="198"/>
      <c r="R155" s="198"/>
      <c r="S155" s="198"/>
      <c r="T155" s="198"/>
      <c r="U155" s="198"/>
      <c r="V155" s="198"/>
      <c r="W155" s="198"/>
      <c r="X155" s="198"/>
      <c r="Y155" s="192" t="s">
        <v>157</v>
      </c>
      <c r="Z155" s="192"/>
      <c r="AA155" s="192"/>
      <c r="AB155" s="196"/>
      <c r="AC155" s="186"/>
      <c r="AD155" s="186"/>
      <c r="AE155" s="186"/>
      <c r="AF155" s="186"/>
      <c r="AG155" s="186"/>
      <c r="AH155" s="186"/>
      <c r="AI155" s="186"/>
      <c r="AJ155" s="186"/>
      <c r="AK155" s="186"/>
      <c r="AL155" s="188"/>
      <c r="AM155" s="186"/>
      <c r="AN155" s="181" t="b">
        <v>0</v>
      </c>
      <c r="AO155" s="181" t="b">
        <v>0</v>
      </c>
      <c r="AS155" s="210">
        <f>COUNTIF(AN155:AO155, TRUE)</f>
        <v>0</v>
      </c>
      <c r="AT155" s="181" t="str">
        <f>IFERROR(IF(AS155&gt;=2,"選択は1つまでです。",IF(AND($AP$78=TRUE,COUNTIF(AN155:AO155,TRUE)=0),"【４．工事種別】で改築の場合は回答は必須です。","")),"")</f>
        <v/>
      </c>
    </row>
    <row r="156" spans="1:46" ht="20.100000000000001" customHeight="1">
      <c r="A156" s="187" t="s">
        <v>788</v>
      </c>
      <c r="B156" s="422" t="s">
        <v>789</v>
      </c>
      <c r="C156" s="423"/>
      <c r="D156" s="423"/>
      <c r="E156" s="423"/>
      <c r="F156" s="423"/>
      <c r="G156" s="423"/>
      <c r="H156" s="423"/>
      <c r="I156" s="423"/>
      <c r="J156" s="423"/>
      <c r="K156" s="424"/>
      <c r="L156" s="445"/>
      <c r="M156" s="446"/>
      <c r="N156" s="446"/>
      <c r="O156" s="446"/>
      <c r="P156" s="446"/>
      <c r="Q156" s="441" t="s">
        <v>165</v>
      </c>
      <c r="R156" s="441"/>
      <c r="S156" s="259"/>
      <c r="Z156" s="260"/>
      <c r="AA156" s="260"/>
      <c r="AB156" s="260"/>
      <c r="AC156" s="260"/>
      <c r="AD156" s="260"/>
      <c r="AE156" s="260"/>
      <c r="AF156" s="260"/>
      <c r="AG156" s="260"/>
      <c r="AH156" s="260"/>
      <c r="AI156" s="260"/>
      <c r="AJ156" s="186"/>
      <c r="AK156" s="186"/>
      <c r="AL156" s="188"/>
      <c r="AM156" s="186"/>
      <c r="AS156" s="210"/>
      <c r="AT156" s="181" t="str">
        <f>IF(AND($AP$78=TRUE,L156=""),"【４．工事種別】で改築の場合は回答は必須です。","")</f>
        <v/>
      </c>
    </row>
    <row r="157" spans="1:46" ht="20.45" customHeight="1">
      <c r="A157" s="187" t="s">
        <v>790</v>
      </c>
      <c r="B157" s="422" t="s">
        <v>791</v>
      </c>
      <c r="C157" s="423"/>
      <c r="D157" s="423"/>
      <c r="E157" s="423"/>
      <c r="F157" s="423"/>
      <c r="G157" s="423"/>
      <c r="H157" s="423"/>
      <c r="I157" s="423"/>
      <c r="J157" s="423"/>
      <c r="K157" s="424"/>
      <c r="L157" s="445"/>
      <c r="M157" s="446"/>
      <c r="N157" s="446"/>
      <c r="O157" s="446"/>
      <c r="P157" s="446"/>
      <c r="Q157" s="441" t="s">
        <v>777</v>
      </c>
      <c r="R157" s="441"/>
      <c r="S157" s="259"/>
      <c r="Z157" s="186"/>
      <c r="AA157" s="186"/>
      <c r="AB157" s="186"/>
      <c r="AC157" s="186"/>
      <c r="AD157" s="186"/>
      <c r="AE157" s="186"/>
      <c r="AF157" s="186"/>
      <c r="AG157" s="186"/>
      <c r="AH157" s="186"/>
      <c r="AI157" s="186"/>
      <c r="AJ157" s="186"/>
      <c r="AK157" s="186"/>
      <c r="AL157" s="188"/>
      <c r="AM157" s="186"/>
      <c r="AS157" s="210"/>
      <c r="AT157" s="181" t="str">
        <f>IF(AND($AP$78=TRUE,L157=""),"【４．工事種別】で改築の場合は回答は必須です。","")</f>
        <v/>
      </c>
    </row>
    <row r="158" spans="1:46" ht="17.100000000000001" customHeight="1">
      <c r="A158" s="187" t="s">
        <v>792</v>
      </c>
      <c r="B158" s="422" t="s">
        <v>793</v>
      </c>
      <c r="C158" s="423"/>
      <c r="D158" s="423"/>
      <c r="E158" s="423"/>
      <c r="F158" s="423"/>
      <c r="G158" s="423"/>
      <c r="H158" s="423"/>
      <c r="I158" s="423"/>
      <c r="J158" s="423"/>
      <c r="K158" s="424"/>
      <c r="L158" s="198"/>
      <c r="M158" s="423" t="s">
        <v>158</v>
      </c>
      <c r="N158" s="423"/>
      <c r="O158" s="423"/>
      <c r="P158" s="423"/>
      <c r="Q158" s="198"/>
      <c r="R158" s="423" t="s">
        <v>159</v>
      </c>
      <c r="S158" s="423"/>
      <c r="T158" s="423"/>
      <c r="U158" s="423"/>
      <c r="V158" s="198"/>
      <c r="W158" s="423" t="s">
        <v>160</v>
      </c>
      <c r="X158" s="423"/>
      <c r="Y158" s="423"/>
      <c r="Z158" s="423"/>
      <c r="AA158" s="423"/>
      <c r="AB158" s="199"/>
      <c r="AC158" s="186"/>
      <c r="AD158" s="186"/>
      <c r="AE158" s="186"/>
      <c r="AF158" s="186"/>
      <c r="AG158" s="186"/>
      <c r="AH158" s="186"/>
      <c r="AI158" s="186"/>
      <c r="AJ158" s="186"/>
      <c r="AK158" s="186"/>
      <c r="AL158" s="188"/>
      <c r="AM158" s="186"/>
      <c r="AN158" s="181" t="b">
        <v>0</v>
      </c>
      <c r="AO158" s="181" t="b">
        <v>0</v>
      </c>
      <c r="AP158" s="181" t="b">
        <v>0</v>
      </c>
      <c r="AS158" s="210">
        <f>COUNTIF(AN158:AP158, TRUE)</f>
        <v>0</v>
      </c>
      <c r="AT158" s="181" t="str">
        <f>IF(AND($AP$78=TRUE,COUNTIF(AN158:AP158,TRUE)=0),"【４．工事種別】で改築の場合は回答は必須です。","")</f>
        <v/>
      </c>
    </row>
    <row r="159" spans="1:46" ht="20.100000000000001" customHeight="1">
      <c r="A159" s="261"/>
      <c r="B159" s="442" t="s">
        <v>794</v>
      </c>
      <c r="C159" s="443"/>
      <c r="D159" s="443"/>
      <c r="E159" s="443"/>
      <c r="F159" s="443"/>
      <c r="G159" s="443"/>
      <c r="H159" s="443"/>
      <c r="I159" s="443"/>
      <c r="J159" s="443"/>
      <c r="K159" s="444"/>
      <c r="L159" s="445"/>
      <c r="M159" s="446"/>
      <c r="N159" s="446"/>
      <c r="O159" s="446"/>
      <c r="P159" s="446"/>
      <c r="Q159" s="441" t="s">
        <v>22</v>
      </c>
      <c r="R159" s="441"/>
      <c r="S159" s="259"/>
      <c r="Z159" s="186"/>
      <c r="AA159" s="186"/>
      <c r="AB159" s="186"/>
      <c r="AC159" s="186"/>
      <c r="AD159" s="186"/>
      <c r="AE159" s="186"/>
      <c r="AF159" s="186"/>
      <c r="AG159" s="186"/>
      <c r="AH159" s="186"/>
      <c r="AI159" s="186"/>
      <c r="AJ159" s="186"/>
      <c r="AK159" s="186"/>
      <c r="AL159" s="188"/>
      <c r="AM159" s="186"/>
      <c r="AS159" s="210"/>
      <c r="AT159" s="181" t="str">
        <f>IF(AND($AP$78=TRUE,L159=""),"【４．工事種別】で改築の場合は回答は必須です。","")</f>
        <v/>
      </c>
    </row>
    <row r="160" spans="1:46" ht="20.100000000000001" customHeight="1">
      <c r="A160" s="187" t="s">
        <v>795</v>
      </c>
      <c r="B160" s="422" t="s">
        <v>796</v>
      </c>
      <c r="C160" s="423"/>
      <c r="D160" s="423"/>
      <c r="E160" s="423"/>
      <c r="F160" s="423"/>
      <c r="G160" s="423"/>
      <c r="H160" s="423"/>
      <c r="I160" s="423"/>
      <c r="J160" s="423"/>
      <c r="K160" s="424"/>
      <c r="L160" s="445"/>
      <c r="M160" s="446"/>
      <c r="N160" s="446"/>
      <c r="O160" s="446"/>
      <c r="P160" s="446"/>
      <c r="Q160" s="441" t="s">
        <v>797</v>
      </c>
      <c r="R160" s="441"/>
      <c r="S160" s="259"/>
      <c r="Z160" s="186"/>
      <c r="AA160" s="186"/>
      <c r="AB160" s="186"/>
      <c r="AC160" s="186"/>
      <c r="AD160" s="186"/>
      <c r="AE160" s="186"/>
      <c r="AF160" s="186"/>
      <c r="AG160" s="186"/>
      <c r="AH160" s="186"/>
      <c r="AI160" s="186"/>
      <c r="AJ160" s="186"/>
      <c r="AK160" s="186"/>
      <c r="AL160" s="188"/>
      <c r="AM160" s="186"/>
      <c r="AS160" s="210"/>
      <c r="AT160" s="181" t="str">
        <f>IF(AND($AP$78=TRUE,L160=""),"【４．工事種別】で改築の場合は回答は必須です。","")</f>
        <v/>
      </c>
    </row>
    <row r="161" spans="1:39" ht="3.6" customHeight="1">
      <c r="A161" s="216"/>
      <c r="B161" s="193"/>
      <c r="C161" s="193"/>
      <c r="D161" s="193"/>
      <c r="E161" s="193"/>
      <c r="F161" s="193"/>
      <c r="G161" s="193"/>
      <c r="H161" s="193"/>
      <c r="I161" s="193"/>
      <c r="J161" s="193"/>
      <c r="K161" s="193"/>
      <c r="L161" s="262"/>
      <c r="M161" s="262"/>
      <c r="N161" s="262"/>
      <c r="O161" s="262"/>
      <c r="P161" s="262"/>
      <c r="Q161" s="205"/>
      <c r="R161" s="205"/>
      <c r="S161" s="217"/>
      <c r="T161" s="217"/>
      <c r="U161" s="217"/>
      <c r="V161" s="217"/>
      <c r="W161" s="217"/>
      <c r="X161" s="217"/>
      <c r="Y161" s="217"/>
      <c r="Z161" s="201"/>
      <c r="AA161" s="201"/>
      <c r="AB161" s="201"/>
      <c r="AC161" s="201"/>
      <c r="AD161" s="201"/>
      <c r="AE161" s="201"/>
      <c r="AF161" s="201"/>
      <c r="AG161" s="201"/>
      <c r="AH161" s="201"/>
      <c r="AI161" s="201"/>
      <c r="AJ161" s="201"/>
      <c r="AK161" s="201"/>
      <c r="AL161" s="202"/>
      <c r="AM161" s="186"/>
    </row>
    <row r="162" spans="1:39" ht="3.95" customHeight="1">
      <c r="A162" s="184"/>
      <c r="B162" s="186"/>
      <c r="C162" s="186"/>
      <c r="D162" s="186"/>
      <c r="E162" s="186"/>
      <c r="F162" s="186"/>
      <c r="G162" s="186"/>
      <c r="H162" s="186"/>
      <c r="I162" s="186"/>
      <c r="J162" s="186"/>
      <c r="K162" s="186"/>
      <c r="L162" s="186"/>
      <c r="M162" s="186"/>
      <c r="N162" s="186"/>
      <c r="O162" s="186"/>
      <c r="P162" s="186"/>
      <c r="Q162" s="186"/>
      <c r="R162" s="186"/>
      <c r="S162" s="186"/>
      <c r="T162" s="186"/>
      <c r="U162" s="186"/>
      <c r="V162" s="186"/>
      <c r="W162" s="186"/>
      <c r="X162" s="186"/>
      <c r="Y162" s="186"/>
      <c r="Z162" s="186"/>
      <c r="AA162" s="186"/>
      <c r="AB162" s="186"/>
      <c r="AC162" s="186"/>
      <c r="AD162" s="186"/>
      <c r="AE162" s="186"/>
      <c r="AF162" s="186"/>
      <c r="AG162" s="186"/>
      <c r="AH162" s="186"/>
      <c r="AI162" s="186"/>
      <c r="AJ162" s="186"/>
      <c r="AK162" s="186"/>
      <c r="AL162" s="184"/>
      <c r="AM162" s="186"/>
    </row>
    <row r="163" spans="1:39" ht="15" customHeight="1">
      <c r="A163" s="408" t="s">
        <v>798</v>
      </c>
      <c r="B163" s="408"/>
      <c r="C163" s="408"/>
      <c r="D163" s="408"/>
      <c r="E163" s="408"/>
      <c r="F163" s="408"/>
      <c r="G163" s="408"/>
      <c r="H163" s="408"/>
      <c r="I163" s="408"/>
      <c r="J163" s="408"/>
      <c r="K163" s="408"/>
      <c r="L163" s="408"/>
      <c r="M163" s="408"/>
      <c r="N163" s="408"/>
      <c r="O163" s="408"/>
      <c r="P163" s="408"/>
      <c r="Q163" s="408"/>
      <c r="R163" s="408"/>
      <c r="S163" s="408"/>
      <c r="T163" s="408"/>
      <c r="U163" s="408"/>
      <c r="V163" s="408"/>
      <c r="W163" s="408"/>
      <c r="X163" s="408"/>
      <c r="Y163" s="408"/>
      <c r="Z163" s="408"/>
      <c r="AA163" s="408"/>
      <c r="AB163" s="408"/>
      <c r="AC163" s="408"/>
      <c r="AD163" s="408"/>
      <c r="AE163" s="408"/>
      <c r="AF163" s="408"/>
      <c r="AG163" s="408"/>
      <c r="AH163" s="408"/>
      <c r="AI163" s="408"/>
      <c r="AJ163" s="408"/>
      <c r="AK163" s="408"/>
      <c r="AL163" s="408"/>
      <c r="AM163" s="263"/>
    </row>
    <row r="164" spans="1:39" ht="15" customHeight="1">
      <c r="A164" s="408"/>
      <c r="B164" s="408"/>
      <c r="C164" s="408"/>
      <c r="D164" s="408"/>
      <c r="E164" s="408"/>
      <c r="F164" s="408"/>
      <c r="G164" s="408"/>
      <c r="H164" s="408"/>
      <c r="I164" s="408"/>
      <c r="J164" s="408"/>
      <c r="K164" s="408"/>
      <c r="L164" s="408"/>
      <c r="M164" s="408"/>
      <c r="N164" s="408"/>
      <c r="O164" s="408"/>
      <c r="P164" s="408"/>
      <c r="Q164" s="408"/>
      <c r="R164" s="408"/>
      <c r="S164" s="408"/>
      <c r="T164" s="408"/>
      <c r="U164" s="408"/>
      <c r="V164" s="408"/>
      <c r="W164" s="408"/>
      <c r="X164" s="408"/>
      <c r="Y164" s="408"/>
      <c r="Z164" s="408"/>
      <c r="AA164" s="408"/>
      <c r="AB164" s="408"/>
      <c r="AC164" s="408"/>
      <c r="AD164" s="408"/>
      <c r="AE164" s="408"/>
      <c r="AF164" s="408"/>
      <c r="AG164" s="408"/>
      <c r="AH164" s="408"/>
      <c r="AI164" s="408"/>
      <c r="AJ164" s="408"/>
      <c r="AK164" s="408"/>
      <c r="AL164" s="408"/>
      <c r="AM164" s="263"/>
    </row>
    <row r="165" spans="1:39" ht="15" customHeight="1">
      <c r="A165" s="408"/>
      <c r="B165" s="408"/>
      <c r="C165" s="408"/>
      <c r="D165" s="408"/>
      <c r="E165" s="408"/>
      <c r="F165" s="408"/>
      <c r="G165" s="408"/>
      <c r="H165" s="408"/>
      <c r="I165" s="408"/>
      <c r="J165" s="408"/>
      <c r="K165" s="408"/>
      <c r="L165" s="408"/>
      <c r="M165" s="408"/>
      <c r="N165" s="408"/>
      <c r="O165" s="408"/>
      <c r="P165" s="408"/>
      <c r="Q165" s="408"/>
      <c r="R165" s="408"/>
      <c r="S165" s="408"/>
      <c r="T165" s="408"/>
      <c r="U165" s="408"/>
      <c r="V165" s="408"/>
      <c r="W165" s="408"/>
      <c r="X165" s="408"/>
      <c r="Y165" s="408"/>
      <c r="Z165" s="408"/>
      <c r="AA165" s="408"/>
      <c r="AB165" s="408"/>
      <c r="AC165" s="408"/>
      <c r="AD165" s="408"/>
      <c r="AE165" s="408"/>
      <c r="AF165" s="408"/>
      <c r="AG165" s="408"/>
      <c r="AH165" s="408"/>
      <c r="AI165" s="408"/>
      <c r="AJ165" s="408"/>
      <c r="AK165" s="408"/>
      <c r="AL165" s="408"/>
      <c r="AM165" s="263"/>
    </row>
    <row r="166" spans="1:39" ht="15" customHeight="1">
      <c r="A166" s="408"/>
      <c r="B166" s="408"/>
      <c r="C166" s="408"/>
      <c r="D166" s="408"/>
      <c r="E166" s="408"/>
      <c r="F166" s="408"/>
      <c r="G166" s="408"/>
      <c r="H166" s="408"/>
      <c r="I166" s="408"/>
      <c r="J166" s="408"/>
      <c r="K166" s="408"/>
      <c r="L166" s="408"/>
      <c r="M166" s="408"/>
      <c r="N166" s="408"/>
      <c r="O166" s="408"/>
      <c r="P166" s="408"/>
      <c r="Q166" s="408"/>
      <c r="R166" s="408"/>
      <c r="S166" s="408"/>
      <c r="T166" s="408"/>
      <c r="U166" s="408"/>
      <c r="V166" s="408"/>
      <c r="W166" s="408"/>
      <c r="X166" s="408"/>
      <c r="Y166" s="408"/>
      <c r="Z166" s="408"/>
      <c r="AA166" s="408"/>
      <c r="AB166" s="408"/>
      <c r="AC166" s="408"/>
      <c r="AD166" s="408"/>
      <c r="AE166" s="408"/>
      <c r="AF166" s="408"/>
      <c r="AG166" s="408"/>
      <c r="AH166" s="408"/>
      <c r="AI166" s="408"/>
      <c r="AJ166" s="408"/>
      <c r="AK166" s="408"/>
      <c r="AL166" s="408"/>
      <c r="AM166" s="263"/>
    </row>
    <row r="167" spans="1:39" ht="15" customHeight="1">
      <c r="A167" s="408"/>
      <c r="B167" s="408"/>
      <c r="C167" s="408"/>
      <c r="D167" s="408"/>
      <c r="E167" s="408"/>
      <c r="F167" s="408"/>
      <c r="G167" s="408"/>
      <c r="H167" s="408"/>
      <c r="I167" s="408"/>
      <c r="J167" s="408"/>
      <c r="K167" s="408"/>
      <c r="L167" s="408"/>
      <c r="M167" s="408"/>
      <c r="N167" s="408"/>
      <c r="O167" s="408"/>
      <c r="P167" s="408"/>
      <c r="Q167" s="408"/>
      <c r="R167" s="408"/>
      <c r="S167" s="408"/>
      <c r="T167" s="408"/>
      <c r="U167" s="408"/>
      <c r="V167" s="408"/>
      <c r="W167" s="408"/>
      <c r="X167" s="408"/>
      <c r="Y167" s="408"/>
      <c r="Z167" s="408"/>
      <c r="AA167" s="408"/>
      <c r="AB167" s="408"/>
      <c r="AC167" s="408"/>
      <c r="AD167" s="408"/>
      <c r="AE167" s="408"/>
      <c r="AF167" s="408"/>
      <c r="AG167" s="408"/>
      <c r="AH167" s="408"/>
      <c r="AI167" s="408"/>
      <c r="AJ167" s="408"/>
      <c r="AK167" s="408"/>
      <c r="AL167" s="408"/>
      <c r="AM167" s="263"/>
    </row>
    <row r="168" spans="1:39" ht="15" customHeight="1">
      <c r="A168" s="408"/>
      <c r="B168" s="408"/>
      <c r="C168" s="408"/>
      <c r="D168" s="408"/>
      <c r="E168" s="408"/>
      <c r="F168" s="408"/>
      <c r="G168" s="408"/>
      <c r="H168" s="408"/>
      <c r="I168" s="408"/>
      <c r="J168" s="408"/>
      <c r="K168" s="408"/>
      <c r="L168" s="408"/>
      <c r="M168" s="408"/>
      <c r="N168" s="408"/>
      <c r="O168" s="408"/>
      <c r="P168" s="408"/>
      <c r="Q168" s="408"/>
      <c r="R168" s="408"/>
      <c r="S168" s="408"/>
      <c r="T168" s="408"/>
      <c r="U168" s="408"/>
      <c r="V168" s="408"/>
      <c r="W168" s="408"/>
      <c r="X168" s="408"/>
      <c r="Y168" s="408"/>
      <c r="Z168" s="408"/>
      <c r="AA168" s="408"/>
      <c r="AB168" s="408"/>
      <c r="AC168" s="408"/>
      <c r="AD168" s="408"/>
      <c r="AE168" s="408"/>
      <c r="AF168" s="408"/>
      <c r="AG168" s="408"/>
      <c r="AH168" s="408"/>
      <c r="AI168" s="408"/>
      <c r="AJ168" s="408"/>
      <c r="AK168" s="408"/>
      <c r="AL168" s="408"/>
      <c r="AM168" s="263"/>
    </row>
    <row r="169" spans="1:39" ht="15" customHeight="1">
      <c r="A169" s="408"/>
      <c r="B169" s="408"/>
      <c r="C169" s="408"/>
      <c r="D169" s="408"/>
      <c r="E169" s="408"/>
      <c r="F169" s="408"/>
      <c r="G169" s="408"/>
      <c r="H169" s="408"/>
      <c r="I169" s="408"/>
      <c r="J169" s="408"/>
      <c r="K169" s="408"/>
      <c r="L169" s="408"/>
      <c r="M169" s="408"/>
      <c r="N169" s="408"/>
      <c r="O169" s="408"/>
      <c r="P169" s="408"/>
      <c r="Q169" s="408"/>
      <c r="R169" s="408"/>
      <c r="S169" s="408"/>
      <c r="T169" s="408"/>
      <c r="U169" s="408"/>
      <c r="V169" s="408"/>
      <c r="W169" s="408"/>
      <c r="X169" s="408"/>
      <c r="Y169" s="408"/>
      <c r="Z169" s="408"/>
      <c r="AA169" s="408"/>
      <c r="AB169" s="408"/>
      <c r="AC169" s="408"/>
      <c r="AD169" s="408"/>
      <c r="AE169" s="408"/>
      <c r="AF169" s="408"/>
      <c r="AG169" s="408"/>
      <c r="AH169" s="408"/>
      <c r="AI169" s="408"/>
      <c r="AJ169" s="408"/>
      <c r="AK169" s="408"/>
      <c r="AL169" s="408"/>
      <c r="AM169" s="263"/>
    </row>
    <row r="170" spans="1:39" ht="15" customHeight="1">
      <c r="A170" s="408"/>
      <c r="B170" s="408"/>
      <c r="C170" s="408"/>
      <c r="D170" s="408"/>
      <c r="E170" s="408"/>
      <c r="F170" s="408"/>
      <c r="G170" s="408"/>
      <c r="H170" s="408"/>
      <c r="I170" s="408"/>
      <c r="J170" s="408"/>
      <c r="K170" s="408"/>
      <c r="L170" s="408"/>
      <c r="M170" s="408"/>
      <c r="N170" s="408"/>
      <c r="O170" s="408"/>
      <c r="P170" s="408"/>
      <c r="Q170" s="408"/>
      <c r="R170" s="408"/>
      <c r="S170" s="408"/>
      <c r="T170" s="408"/>
      <c r="U170" s="408"/>
      <c r="V170" s="408"/>
      <c r="W170" s="408"/>
      <c r="X170" s="408"/>
      <c r="Y170" s="408"/>
      <c r="Z170" s="408"/>
      <c r="AA170" s="408"/>
      <c r="AB170" s="408"/>
      <c r="AC170" s="408"/>
      <c r="AD170" s="408"/>
      <c r="AE170" s="408"/>
      <c r="AF170" s="408"/>
      <c r="AG170" s="408"/>
      <c r="AH170" s="408"/>
      <c r="AI170" s="408"/>
      <c r="AJ170" s="408"/>
      <c r="AK170" s="408"/>
      <c r="AL170" s="408"/>
      <c r="AM170" s="263"/>
    </row>
    <row r="171" spans="1:39" ht="15" customHeight="1">
      <c r="A171" s="408"/>
      <c r="B171" s="408"/>
      <c r="C171" s="408"/>
      <c r="D171" s="408"/>
      <c r="E171" s="408"/>
      <c r="F171" s="408"/>
      <c r="G171" s="408"/>
      <c r="H171" s="408"/>
      <c r="I171" s="408"/>
      <c r="J171" s="408"/>
      <c r="K171" s="408"/>
      <c r="L171" s="408"/>
      <c r="M171" s="408"/>
      <c r="N171" s="408"/>
      <c r="O171" s="408"/>
      <c r="P171" s="408"/>
      <c r="Q171" s="408"/>
      <c r="R171" s="408"/>
      <c r="S171" s="408"/>
      <c r="T171" s="408"/>
      <c r="U171" s="408"/>
      <c r="V171" s="408"/>
      <c r="W171" s="408"/>
      <c r="X171" s="408"/>
      <c r="Y171" s="408"/>
      <c r="Z171" s="408"/>
      <c r="AA171" s="408"/>
      <c r="AB171" s="408"/>
      <c r="AC171" s="408"/>
      <c r="AD171" s="408"/>
      <c r="AE171" s="408"/>
      <c r="AF171" s="408"/>
      <c r="AG171" s="408"/>
      <c r="AH171" s="408"/>
      <c r="AI171" s="408"/>
      <c r="AJ171" s="408"/>
      <c r="AK171" s="408"/>
      <c r="AL171" s="408"/>
      <c r="AM171" s="263"/>
    </row>
    <row r="172" spans="1:39" ht="15" customHeight="1">
      <c r="A172" s="408"/>
      <c r="B172" s="408"/>
      <c r="C172" s="408"/>
      <c r="D172" s="408"/>
      <c r="E172" s="408"/>
      <c r="F172" s="408"/>
      <c r="G172" s="408"/>
      <c r="H172" s="408"/>
      <c r="I172" s="408"/>
      <c r="J172" s="408"/>
      <c r="K172" s="408"/>
      <c r="L172" s="408"/>
      <c r="M172" s="408"/>
      <c r="N172" s="408"/>
      <c r="O172" s="408"/>
      <c r="P172" s="408"/>
      <c r="Q172" s="408"/>
      <c r="R172" s="408"/>
      <c r="S172" s="408"/>
      <c r="T172" s="408"/>
      <c r="U172" s="408"/>
      <c r="V172" s="408"/>
      <c r="W172" s="408"/>
      <c r="X172" s="408"/>
      <c r="Y172" s="408"/>
      <c r="Z172" s="408"/>
      <c r="AA172" s="408"/>
      <c r="AB172" s="408"/>
      <c r="AC172" s="408"/>
      <c r="AD172" s="408"/>
      <c r="AE172" s="408"/>
      <c r="AF172" s="408"/>
      <c r="AG172" s="408"/>
      <c r="AH172" s="408"/>
      <c r="AI172" s="408"/>
      <c r="AJ172" s="408"/>
      <c r="AK172" s="408"/>
      <c r="AL172" s="408"/>
      <c r="AM172" s="263"/>
    </row>
    <row r="173" spans="1:39" ht="15" customHeight="1">
      <c r="A173" s="408"/>
      <c r="B173" s="408"/>
      <c r="C173" s="408"/>
      <c r="D173" s="408"/>
      <c r="E173" s="408"/>
      <c r="F173" s="408"/>
      <c r="G173" s="408"/>
      <c r="H173" s="408"/>
      <c r="I173" s="408"/>
      <c r="J173" s="408"/>
      <c r="K173" s="408"/>
      <c r="L173" s="408"/>
      <c r="M173" s="408"/>
      <c r="N173" s="408"/>
      <c r="O173" s="408"/>
      <c r="P173" s="408"/>
      <c r="Q173" s="408"/>
      <c r="R173" s="408"/>
      <c r="S173" s="408"/>
      <c r="T173" s="408"/>
      <c r="U173" s="408"/>
      <c r="V173" s="408"/>
      <c r="W173" s="408"/>
      <c r="X173" s="408"/>
      <c r="Y173" s="408"/>
      <c r="Z173" s="408"/>
      <c r="AA173" s="408"/>
      <c r="AB173" s="408"/>
      <c r="AC173" s="408"/>
      <c r="AD173" s="408"/>
      <c r="AE173" s="408"/>
      <c r="AF173" s="408"/>
      <c r="AG173" s="408"/>
      <c r="AH173" s="408"/>
      <c r="AI173" s="408"/>
      <c r="AJ173" s="408"/>
      <c r="AK173" s="408"/>
      <c r="AL173" s="408"/>
      <c r="AM173" s="263"/>
    </row>
    <row r="174" spans="1:39" ht="15" customHeight="1">
      <c r="A174" s="408"/>
      <c r="B174" s="408"/>
      <c r="C174" s="408"/>
      <c r="D174" s="408"/>
      <c r="E174" s="408"/>
      <c r="F174" s="408"/>
      <c r="G174" s="408"/>
      <c r="H174" s="408"/>
      <c r="I174" s="408"/>
      <c r="J174" s="408"/>
      <c r="K174" s="408"/>
      <c r="L174" s="408"/>
      <c r="M174" s="408"/>
      <c r="N174" s="408"/>
      <c r="O174" s="408"/>
      <c r="P174" s="408"/>
      <c r="Q174" s="408"/>
      <c r="R174" s="408"/>
      <c r="S174" s="408"/>
      <c r="T174" s="408"/>
      <c r="U174" s="408"/>
      <c r="V174" s="408"/>
      <c r="W174" s="408"/>
      <c r="X174" s="408"/>
      <c r="Y174" s="408"/>
      <c r="Z174" s="408"/>
      <c r="AA174" s="408"/>
      <c r="AB174" s="408"/>
      <c r="AC174" s="408"/>
      <c r="AD174" s="408"/>
      <c r="AE174" s="408"/>
      <c r="AF174" s="408"/>
      <c r="AG174" s="408"/>
      <c r="AH174" s="408"/>
      <c r="AI174" s="408"/>
      <c r="AJ174" s="408"/>
      <c r="AK174" s="408"/>
      <c r="AL174" s="408"/>
      <c r="AM174" s="263"/>
    </row>
    <row r="175" spans="1:39" ht="15" customHeight="1">
      <c r="A175" s="408"/>
      <c r="B175" s="408"/>
      <c r="C175" s="408"/>
      <c r="D175" s="408"/>
      <c r="E175" s="408"/>
      <c r="F175" s="408"/>
      <c r="G175" s="408"/>
      <c r="H175" s="408"/>
      <c r="I175" s="408"/>
      <c r="J175" s="408"/>
      <c r="K175" s="408"/>
      <c r="L175" s="408"/>
      <c r="M175" s="408"/>
      <c r="N175" s="408"/>
      <c r="O175" s="408"/>
      <c r="P175" s="408"/>
      <c r="Q175" s="408"/>
      <c r="R175" s="408"/>
      <c r="S175" s="408"/>
      <c r="T175" s="408"/>
      <c r="U175" s="408"/>
      <c r="V175" s="408"/>
      <c r="W175" s="408"/>
      <c r="X175" s="408"/>
      <c r="Y175" s="408"/>
      <c r="Z175" s="408"/>
      <c r="AA175" s="408"/>
      <c r="AB175" s="408"/>
      <c r="AC175" s="408"/>
      <c r="AD175" s="408"/>
      <c r="AE175" s="408"/>
      <c r="AF175" s="408"/>
      <c r="AG175" s="408"/>
      <c r="AH175" s="408"/>
      <c r="AI175" s="408"/>
      <c r="AJ175" s="408"/>
      <c r="AK175" s="408"/>
      <c r="AL175" s="408"/>
      <c r="AM175" s="263"/>
    </row>
    <row r="176" spans="1:39" ht="15" customHeight="1">
      <c r="A176" s="408"/>
      <c r="B176" s="408"/>
      <c r="C176" s="408"/>
      <c r="D176" s="408"/>
      <c r="E176" s="408"/>
      <c r="F176" s="408"/>
      <c r="G176" s="408"/>
      <c r="H176" s="408"/>
      <c r="I176" s="408"/>
      <c r="J176" s="408"/>
      <c r="K176" s="408"/>
      <c r="L176" s="408"/>
      <c r="M176" s="408"/>
      <c r="N176" s="408"/>
      <c r="O176" s="408"/>
      <c r="P176" s="408"/>
      <c r="Q176" s="408"/>
      <c r="R176" s="408"/>
      <c r="S176" s="408"/>
      <c r="T176" s="408"/>
      <c r="U176" s="408"/>
      <c r="V176" s="408"/>
      <c r="W176" s="408"/>
      <c r="X176" s="408"/>
      <c r="Y176" s="408"/>
      <c r="Z176" s="408"/>
      <c r="AA176" s="408"/>
      <c r="AB176" s="408"/>
      <c r="AC176" s="408"/>
      <c r="AD176" s="408"/>
      <c r="AE176" s="408"/>
      <c r="AF176" s="408"/>
      <c r="AG176" s="408"/>
      <c r="AH176" s="408"/>
      <c r="AI176" s="408"/>
      <c r="AJ176" s="408"/>
      <c r="AK176" s="408"/>
      <c r="AL176" s="408"/>
      <c r="AM176" s="263"/>
    </row>
    <row r="177" spans="1:39" ht="15" customHeight="1">
      <c r="A177" s="408"/>
      <c r="B177" s="408"/>
      <c r="C177" s="408"/>
      <c r="D177" s="408"/>
      <c r="E177" s="408"/>
      <c r="F177" s="408"/>
      <c r="G177" s="408"/>
      <c r="H177" s="408"/>
      <c r="I177" s="408"/>
      <c r="J177" s="408"/>
      <c r="K177" s="408"/>
      <c r="L177" s="408"/>
      <c r="M177" s="408"/>
      <c r="N177" s="408"/>
      <c r="O177" s="408"/>
      <c r="P177" s="408"/>
      <c r="Q177" s="408"/>
      <c r="R177" s="408"/>
      <c r="S177" s="408"/>
      <c r="T177" s="408"/>
      <c r="U177" s="408"/>
      <c r="V177" s="408"/>
      <c r="W177" s="408"/>
      <c r="X177" s="408"/>
      <c r="Y177" s="408"/>
      <c r="Z177" s="408"/>
      <c r="AA177" s="408"/>
      <c r="AB177" s="408"/>
      <c r="AC177" s="408"/>
      <c r="AD177" s="408"/>
      <c r="AE177" s="408"/>
      <c r="AF177" s="408"/>
      <c r="AG177" s="408"/>
      <c r="AH177" s="408"/>
      <c r="AI177" s="408"/>
      <c r="AJ177" s="408"/>
      <c r="AK177" s="408"/>
      <c r="AL177" s="408"/>
      <c r="AM177" s="263"/>
    </row>
    <row r="178" spans="1:39" ht="15" customHeight="1">
      <c r="A178" s="408"/>
      <c r="B178" s="408"/>
      <c r="C178" s="408"/>
      <c r="D178" s="408"/>
      <c r="E178" s="408"/>
      <c r="F178" s="408"/>
      <c r="G178" s="408"/>
      <c r="H178" s="408"/>
      <c r="I178" s="408"/>
      <c r="J178" s="408"/>
      <c r="K178" s="408"/>
      <c r="L178" s="408"/>
      <c r="M178" s="408"/>
      <c r="N178" s="408"/>
      <c r="O178" s="408"/>
      <c r="P178" s="408"/>
      <c r="Q178" s="408"/>
      <c r="R178" s="408"/>
      <c r="S178" s="408"/>
      <c r="T178" s="408"/>
      <c r="U178" s="408"/>
      <c r="V178" s="408"/>
      <c r="W178" s="408"/>
      <c r="X178" s="408"/>
      <c r="Y178" s="408"/>
      <c r="Z178" s="408"/>
      <c r="AA178" s="408"/>
      <c r="AB178" s="408"/>
      <c r="AC178" s="408"/>
      <c r="AD178" s="408"/>
      <c r="AE178" s="408"/>
      <c r="AF178" s="408"/>
      <c r="AG178" s="408"/>
      <c r="AH178" s="408"/>
      <c r="AI178" s="408"/>
      <c r="AJ178" s="408"/>
      <c r="AK178" s="408"/>
      <c r="AL178" s="408"/>
      <c r="AM178" s="263"/>
    </row>
    <row r="179" spans="1:39" ht="15" customHeight="1">
      <c r="A179" s="408"/>
      <c r="B179" s="408"/>
      <c r="C179" s="408"/>
      <c r="D179" s="408"/>
      <c r="E179" s="408"/>
      <c r="F179" s="408"/>
      <c r="G179" s="408"/>
      <c r="H179" s="408"/>
      <c r="I179" s="408"/>
      <c r="J179" s="408"/>
      <c r="K179" s="408"/>
      <c r="L179" s="408"/>
      <c r="M179" s="408"/>
      <c r="N179" s="408"/>
      <c r="O179" s="408"/>
      <c r="P179" s="408"/>
      <c r="Q179" s="408"/>
      <c r="R179" s="408"/>
      <c r="S179" s="408"/>
      <c r="T179" s="408"/>
      <c r="U179" s="408"/>
      <c r="V179" s="408"/>
      <c r="W179" s="408"/>
      <c r="X179" s="408"/>
      <c r="Y179" s="408"/>
      <c r="Z179" s="408"/>
      <c r="AA179" s="408"/>
      <c r="AB179" s="408"/>
      <c r="AC179" s="408"/>
      <c r="AD179" s="408"/>
      <c r="AE179" s="408"/>
      <c r="AF179" s="408"/>
      <c r="AG179" s="408"/>
      <c r="AH179" s="408"/>
      <c r="AI179" s="408"/>
      <c r="AJ179" s="408"/>
      <c r="AK179" s="408"/>
      <c r="AL179" s="408"/>
      <c r="AM179" s="263"/>
    </row>
    <row r="180" spans="1:39" ht="15" customHeight="1">
      <c r="A180" s="408"/>
      <c r="B180" s="408"/>
      <c r="C180" s="408"/>
      <c r="D180" s="408"/>
      <c r="E180" s="408"/>
      <c r="F180" s="408"/>
      <c r="G180" s="408"/>
      <c r="H180" s="408"/>
      <c r="I180" s="408"/>
      <c r="J180" s="408"/>
      <c r="K180" s="408"/>
      <c r="L180" s="408"/>
      <c r="M180" s="408"/>
      <c r="N180" s="408"/>
      <c r="O180" s="408"/>
      <c r="P180" s="408"/>
      <c r="Q180" s="408"/>
      <c r="R180" s="408"/>
      <c r="S180" s="408"/>
      <c r="T180" s="408"/>
      <c r="U180" s="408"/>
      <c r="V180" s="408"/>
      <c r="W180" s="408"/>
      <c r="X180" s="408"/>
      <c r="Y180" s="408"/>
      <c r="Z180" s="408"/>
      <c r="AA180" s="408"/>
      <c r="AB180" s="408"/>
      <c r="AC180" s="408"/>
      <c r="AD180" s="408"/>
      <c r="AE180" s="408"/>
      <c r="AF180" s="408"/>
      <c r="AG180" s="408"/>
      <c r="AH180" s="408"/>
      <c r="AI180" s="408"/>
      <c r="AJ180" s="408"/>
      <c r="AK180" s="408"/>
      <c r="AL180" s="408"/>
      <c r="AM180" s="263"/>
    </row>
    <row r="181" spans="1:39" ht="19.5" customHeight="1">
      <c r="A181" s="408"/>
      <c r="B181" s="408"/>
      <c r="C181" s="408"/>
      <c r="D181" s="408"/>
      <c r="E181" s="408"/>
      <c r="F181" s="408"/>
      <c r="G181" s="408"/>
      <c r="H181" s="408"/>
      <c r="I181" s="408"/>
      <c r="J181" s="408"/>
      <c r="K181" s="408"/>
      <c r="L181" s="408"/>
      <c r="M181" s="408"/>
      <c r="N181" s="408"/>
      <c r="O181" s="408"/>
      <c r="P181" s="408"/>
      <c r="Q181" s="408"/>
      <c r="R181" s="408"/>
      <c r="S181" s="408"/>
      <c r="T181" s="408"/>
      <c r="U181" s="408"/>
      <c r="V181" s="408"/>
      <c r="W181" s="408"/>
      <c r="X181" s="408"/>
      <c r="Y181" s="408"/>
      <c r="Z181" s="408"/>
      <c r="AA181" s="408"/>
      <c r="AB181" s="408"/>
      <c r="AC181" s="408"/>
      <c r="AD181" s="408"/>
      <c r="AE181" s="408"/>
      <c r="AF181" s="408"/>
      <c r="AG181" s="408"/>
      <c r="AH181" s="408"/>
      <c r="AI181" s="408"/>
      <c r="AJ181" s="408"/>
      <c r="AK181" s="408"/>
      <c r="AL181" s="408"/>
      <c r="AM181" s="263"/>
    </row>
    <row r="182" spans="1:39" ht="4.5" customHeight="1">
      <c r="A182" s="186" t="s">
        <v>407</v>
      </c>
      <c r="B182" s="186"/>
      <c r="C182" s="186"/>
      <c r="D182" s="186"/>
      <c r="E182" s="186"/>
      <c r="F182" s="186"/>
      <c r="G182" s="186"/>
      <c r="H182" s="186"/>
      <c r="I182" s="186"/>
      <c r="J182" s="186"/>
      <c r="K182" s="186"/>
      <c r="L182" s="186"/>
      <c r="M182" s="186"/>
      <c r="N182" s="186"/>
      <c r="O182" s="186"/>
      <c r="P182" s="186"/>
      <c r="Q182" s="186"/>
      <c r="R182" s="186"/>
      <c r="S182" s="186"/>
      <c r="T182" s="186"/>
      <c r="U182" s="186"/>
      <c r="V182" s="186"/>
      <c r="W182" s="186"/>
      <c r="X182" s="186"/>
      <c r="Y182" s="186"/>
      <c r="Z182" s="186"/>
      <c r="AA182" s="186"/>
      <c r="AB182" s="186"/>
      <c r="AC182" s="186"/>
      <c r="AD182" s="186"/>
      <c r="AE182" s="186"/>
      <c r="AF182" s="186"/>
      <c r="AG182" s="186"/>
      <c r="AH182" s="186"/>
      <c r="AI182" s="186"/>
      <c r="AJ182" s="186"/>
      <c r="AK182" s="186"/>
      <c r="AL182" s="186"/>
      <c r="AM182" s="186"/>
    </row>
    <row r="183" spans="1:39" ht="27" customHeight="1">
      <c r="A183" s="186"/>
      <c r="B183" s="425" t="s">
        <v>629</v>
      </c>
      <c r="C183" s="426"/>
      <c r="D183" s="426"/>
      <c r="E183" s="426"/>
      <c r="F183" s="426"/>
      <c r="G183" s="426"/>
      <c r="H183" s="426"/>
      <c r="I183" s="426"/>
      <c r="J183" s="426"/>
      <c r="K183" s="426"/>
      <c r="L183" s="426"/>
      <c r="M183" s="426"/>
      <c r="N183" s="426"/>
      <c r="O183" s="426"/>
      <c r="P183" s="426"/>
      <c r="Q183" s="426"/>
      <c r="R183" s="426"/>
      <c r="S183" s="426"/>
      <c r="T183" s="426"/>
      <c r="U183" s="426"/>
      <c r="V183" s="426"/>
      <c r="W183" s="426"/>
      <c r="X183" s="426"/>
      <c r="Y183" s="426"/>
      <c r="Z183" s="426"/>
      <c r="AA183" s="426"/>
      <c r="AB183" s="426"/>
      <c r="AC183" s="426"/>
      <c r="AD183" s="426"/>
      <c r="AE183" s="427"/>
      <c r="AF183" s="440" t="s">
        <v>799</v>
      </c>
      <c r="AG183" s="441"/>
      <c r="AH183" s="441"/>
      <c r="AI183" s="441"/>
      <c r="AJ183" s="441"/>
      <c r="AK183" s="441"/>
      <c r="AL183" s="187"/>
      <c r="AM183" s="186"/>
    </row>
    <row r="184" spans="1:39" ht="27" customHeight="1">
      <c r="A184" s="186"/>
      <c r="B184" s="432" t="s">
        <v>800</v>
      </c>
      <c r="C184" s="432"/>
      <c r="D184" s="432"/>
      <c r="E184" s="432"/>
      <c r="F184" s="432"/>
      <c r="G184" s="432"/>
      <c r="H184" s="432"/>
      <c r="I184" s="432"/>
      <c r="J184" s="429" t="s">
        <v>801</v>
      </c>
      <c r="K184" s="430"/>
      <c r="L184" s="430"/>
      <c r="M184" s="430"/>
      <c r="N184" s="430"/>
      <c r="O184" s="430"/>
      <c r="P184" s="430"/>
      <c r="Q184" s="430"/>
      <c r="R184" s="430"/>
      <c r="S184" s="430"/>
      <c r="T184" s="430"/>
      <c r="U184" s="430"/>
      <c r="V184" s="430"/>
      <c r="W184" s="430"/>
      <c r="X184" s="430"/>
      <c r="Y184" s="430"/>
      <c r="Z184" s="430"/>
      <c r="AA184" s="430"/>
      <c r="AB184" s="430"/>
      <c r="AC184" s="430"/>
      <c r="AD184" s="430"/>
      <c r="AE184" s="431"/>
      <c r="AF184" s="425" t="s">
        <v>627</v>
      </c>
      <c r="AG184" s="426"/>
      <c r="AH184" s="426"/>
      <c r="AI184" s="426"/>
      <c r="AJ184" s="426"/>
      <c r="AK184" s="426"/>
      <c r="AL184" s="264"/>
      <c r="AM184" s="186"/>
    </row>
    <row r="185" spans="1:39" ht="27" customHeight="1">
      <c r="A185" s="186"/>
      <c r="B185" s="432" t="s">
        <v>802</v>
      </c>
      <c r="C185" s="432"/>
      <c r="D185" s="432"/>
      <c r="E185" s="432"/>
      <c r="F185" s="432"/>
      <c r="G185" s="432"/>
      <c r="H185" s="432"/>
      <c r="I185" s="432"/>
      <c r="J185" s="429" t="s">
        <v>803</v>
      </c>
      <c r="K185" s="430"/>
      <c r="L185" s="430"/>
      <c r="M185" s="430"/>
      <c r="N185" s="430"/>
      <c r="O185" s="430"/>
      <c r="P185" s="430"/>
      <c r="Q185" s="430"/>
      <c r="R185" s="430"/>
      <c r="S185" s="430"/>
      <c r="T185" s="430"/>
      <c r="U185" s="430"/>
      <c r="V185" s="430"/>
      <c r="W185" s="430"/>
      <c r="X185" s="430"/>
      <c r="Y185" s="430"/>
      <c r="Z185" s="430"/>
      <c r="AA185" s="430"/>
      <c r="AB185" s="430"/>
      <c r="AC185" s="430"/>
      <c r="AD185" s="430"/>
      <c r="AE185" s="431"/>
      <c r="AF185" s="425" t="s">
        <v>804</v>
      </c>
      <c r="AG185" s="426"/>
      <c r="AH185" s="426"/>
      <c r="AI185" s="426"/>
      <c r="AJ185" s="426"/>
      <c r="AK185" s="426"/>
      <c r="AL185" s="264"/>
      <c r="AM185" s="186"/>
    </row>
    <row r="186" spans="1:39" ht="24" customHeight="1">
      <c r="A186" s="433" t="s">
        <v>805</v>
      </c>
      <c r="B186" s="433"/>
      <c r="C186" s="433"/>
      <c r="D186" s="433"/>
      <c r="E186" s="433"/>
      <c r="F186" s="433"/>
      <c r="G186" s="433"/>
      <c r="H186" s="433"/>
      <c r="I186" s="433"/>
      <c r="J186" s="433"/>
      <c r="K186" s="433"/>
      <c r="L186" s="433"/>
      <c r="M186" s="433"/>
      <c r="N186" s="433"/>
      <c r="O186" s="433"/>
      <c r="P186" s="433"/>
      <c r="Q186" s="433"/>
      <c r="R186" s="433"/>
      <c r="S186" s="433"/>
      <c r="T186" s="433"/>
      <c r="U186" s="433"/>
      <c r="V186" s="433"/>
      <c r="W186" s="433"/>
      <c r="X186" s="433"/>
      <c r="Y186" s="433"/>
      <c r="Z186" s="433"/>
      <c r="AA186" s="433"/>
      <c r="AB186" s="433"/>
      <c r="AC186" s="433"/>
      <c r="AD186" s="433"/>
      <c r="AE186" s="433"/>
      <c r="AF186" s="433"/>
      <c r="AG186" s="433"/>
      <c r="AH186" s="433"/>
      <c r="AI186" s="433"/>
      <c r="AJ186" s="433"/>
      <c r="AK186" s="433"/>
      <c r="AL186" s="433"/>
      <c r="AM186" s="186"/>
    </row>
    <row r="187" spans="1:39" ht="26.1" customHeight="1">
      <c r="A187" s="433"/>
      <c r="B187" s="433"/>
      <c r="C187" s="433"/>
      <c r="D187" s="433"/>
      <c r="E187" s="433"/>
      <c r="F187" s="433"/>
      <c r="G187" s="433"/>
      <c r="H187" s="433"/>
      <c r="I187" s="433"/>
      <c r="J187" s="433"/>
      <c r="K187" s="433"/>
      <c r="L187" s="433"/>
      <c r="M187" s="433"/>
      <c r="N187" s="433"/>
      <c r="O187" s="433"/>
      <c r="P187" s="433"/>
      <c r="Q187" s="433"/>
      <c r="R187" s="433"/>
      <c r="S187" s="433"/>
      <c r="T187" s="433"/>
      <c r="U187" s="433"/>
      <c r="V187" s="433"/>
      <c r="W187" s="433"/>
      <c r="X187" s="433"/>
      <c r="Y187" s="433"/>
      <c r="Z187" s="433"/>
      <c r="AA187" s="433"/>
      <c r="AB187" s="433"/>
      <c r="AC187" s="433"/>
      <c r="AD187" s="433"/>
      <c r="AE187" s="433"/>
      <c r="AF187" s="433"/>
      <c r="AG187" s="433"/>
      <c r="AH187" s="433"/>
      <c r="AI187" s="433"/>
      <c r="AJ187" s="433"/>
      <c r="AK187" s="433"/>
      <c r="AL187" s="433"/>
      <c r="AM187" s="186"/>
    </row>
    <row r="188" spans="1:39" ht="27" customHeight="1">
      <c r="A188" s="186"/>
      <c r="B188" s="434" t="s">
        <v>629</v>
      </c>
      <c r="C188" s="435"/>
      <c r="D188" s="435"/>
      <c r="E188" s="435"/>
      <c r="F188" s="435"/>
      <c r="G188" s="435"/>
      <c r="H188" s="435"/>
      <c r="I188" s="435"/>
      <c r="J188" s="435"/>
      <c r="K188" s="435"/>
      <c r="L188" s="435"/>
      <c r="M188" s="435"/>
      <c r="N188" s="435"/>
      <c r="O188" s="435"/>
      <c r="P188" s="435"/>
      <c r="Q188" s="435"/>
      <c r="R188" s="435"/>
      <c r="S188" s="435"/>
      <c r="T188" s="435"/>
      <c r="U188" s="435"/>
      <c r="V188" s="435"/>
      <c r="W188" s="435"/>
      <c r="X188" s="435"/>
      <c r="Y188" s="435"/>
      <c r="Z188" s="435"/>
      <c r="AA188" s="435"/>
      <c r="AB188" s="435"/>
      <c r="AC188" s="435"/>
      <c r="AD188" s="435"/>
      <c r="AE188" s="436"/>
      <c r="AF188" s="440" t="s">
        <v>799</v>
      </c>
      <c r="AG188" s="441"/>
      <c r="AH188" s="441"/>
      <c r="AI188" s="441"/>
      <c r="AJ188" s="441"/>
      <c r="AK188" s="441"/>
      <c r="AL188" s="187"/>
      <c r="AM188" s="186"/>
    </row>
    <row r="189" spans="1:39" ht="42" customHeight="1">
      <c r="A189" s="186"/>
      <c r="B189" s="437"/>
      <c r="C189" s="438"/>
      <c r="D189" s="438"/>
      <c r="E189" s="438"/>
      <c r="F189" s="438"/>
      <c r="G189" s="438"/>
      <c r="H189" s="438"/>
      <c r="I189" s="438"/>
      <c r="J189" s="438"/>
      <c r="K189" s="438"/>
      <c r="L189" s="438"/>
      <c r="M189" s="438"/>
      <c r="N189" s="438"/>
      <c r="O189" s="438"/>
      <c r="P189" s="438"/>
      <c r="Q189" s="438"/>
      <c r="R189" s="438"/>
      <c r="S189" s="438"/>
      <c r="T189" s="438"/>
      <c r="U189" s="438"/>
      <c r="V189" s="438"/>
      <c r="W189" s="438"/>
      <c r="X189" s="438"/>
      <c r="Y189" s="438"/>
      <c r="Z189" s="438"/>
      <c r="AA189" s="438"/>
      <c r="AB189" s="438"/>
      <c r="AC189" s="438"/>
      <c r="AD189" s="438"/>
      <c r="AE189" s="439"/>
      <c r="AF189" s="425" t="s">
        <v>806</v>
      </c>
      <c r="AG189" s="426"/>
      <c r="AH189" s="427"/>
      <c r="AI189" s="425" t="s">
        <v>807</v>
      </c>
      <c r="AJ189" s="426"/>
      <c r="AK189" s="426"/>
      <c r="AL189" s="187"/>
      <c r="AM189" s="186"/>
    </row>
    <row r="190" spans="1:39" ht="30" customHeight="1">
      <c r="A190" s="186"/>
      <c r="B190" s="428" t="s">
        <v>808</v>
      </c>
      <c r="C190" s="428"/>
      <c r="D190" s="428"/>
      <c r="E190" s="428"/>
      <c r="F190" s="428"/>
      <c r="G190" s="428"/>
      <c r="H190" s="428"/>
      <c r="I190" s="428"/>
      <c r="J190" s="422" t="s">
        <v>809</v>
      </c>
      <c r="K190" s="423"/>
      <c r="L190" s="423"/>
      <c r="M190" s="423"/>
      <c r="N190" s="423"/>
      <c r="O190" s="423"/>
      <c r="P190" s="423"/>
      <c r="Q190" s="423"/>
      <c r="R190" s="423"/>
      <c r="S190" s="423"/>
      <c r="T190" s="423"/>
      <c r="U190" s="423"/>
      <c r="V190" s="423"/>
      <c r="W190" s="423"/>
      <c r="X190" s="423"/>
      <c r="Y190" s="423"/>
      <c r="Z190" s="423"/>
      <c r="AA190" s="423"/>
      <c r="AB190" s="423"/>
      <c r="AC190" s="423"/>
      <c r="AD190" s="423"/>
      <c r="AE190" s="424"/>
      <c r="AF190" s="425">
        <v>10</v>
      </c>
      <c r="AG190" s="426"/>
      <c r="AH190" s="427"/>
      <c r="AI190" s="425">
        <v>30</v>
      </c>
      <c r="AJ190" s="426"/>
      <c r="AK190" s="426"/>
      <c r="AL190" s="264"/>
      <c r="AM190" s="186"/>
    </row>
    <row r="191" spans="1:39" ht="30" customHeight="1">
      <c r="A191" s="186"/>
      <c r="B191" s="429" t="s">
        <v>810</v>
      </c>
      <c r="C191" s="430"/>
      <c r="D191" s="430"/>
      <c r="E191" s="430"/>
      <c r="F191" s="430"/>
      <c r="G191" s="430"/>
      <c r="H191" s="430"/>
      <c r="I191" s="430"/>
      <c r="J191" s="430"/>
      <c r="K191" s="430"/>
      <c r="L191" s="430"/>
      <c r="M191" s="430"/>
      <c r="N191" s="430"/>
      <c r="O191" s="430"/>
      <c r="P191" s="430"/>
      <c r="Q191" s="430"/>
      <c r="R191" s="430"/>
      <c r="S191" s="430"/>
      <c r="T191" s="430"/>
      <c r="U191" s="430"/>
      <c r="V191" s="430"/>
      <c r="W191" s="430"/>
      <c r="X191" s="430"/>
      <c r="Y191" s="430"/>
      <c r="Z191" s="430"/>
      <c r="AA191" s="430"/>
      <c r="AB191" s="430"/>
      <c r="AC191" s="430"/>
      <c r="AD191" s="430"/>
      <c r="AE191" s="431"/>
      <c r="AF191" s="425">
        <v>11</v>
      </c>
      <c r="AG191" s="426"/>
      <c r="AH191" s="427"/>
      <c r="AI191" s="425">
        <v>31</v>
      </c>
      <c r="AJ191" s="426"/>
      <c r="AK191" s="426"/>
      <c r="AL191" s="264"/>
      <c r="AM191" s="186"/>
    </row>
    <row r="192" spans="1:39" ht="129.6" customHeight="1">
      <c r="A192" s="186"/>
      <c r="B192" s="428" t="s">
        <v>811</v>
      </c>
      <c r="C192" s="428"/>
      <c r="D192" s="428"/>
      <c r="E192" s="428"/>
      <c r="F192" s="428"/>
      <c r="G192" s="428"/>
      <c r="H192" s="428"/>
      <c r="I192" s="428"/>
      <c r="J192" s="429" t="s">
        <v>812</v>
      </c>
      <c r="K192" s="430"/>
      <c r="L192" s="430"/>
      <c r="M192" s="430"/>
      <c r="N192" s="430"/>
      <c r="O192" s="430"/>
      <c r="P192" s="430"/>
      <c r="Q192" s="430"/>
      <c r="R192" s="430"/>
      <c r="S192" s="430"/>
      <c r="T192" s="430"/>
      <c r="U192" s="430"/>
      <c r="V192" s="430"/>
      <c r="W192" s="430"/>
      <c r="X192" s="430"/>
      <c r="Y192" s="430"/>
      <c r="Z192" s="430"/>
      <c r="AA192" s="430"/>
      <c r="AB192" s="430"/>
      <c r="AC192" s="430"/>
      <c r="AD192" s="430"/>
      <c r="AE192" s="431"/>
      <c r="AF192" s="425">
        <v>12</v>
      </c>
      <c r="AG192" s="426"/>
      <c r="AH192" s="427"/>
      <c r="AI192" s="425">
        <v>32</v>
      </c>
      <c r="AJ192" s="426"/>
      <c r="AK192" s="426"/>
      <c r="AL192" s="264"/>
      <c r="AM192" s="186"/>
    </row>
    <row r="193" spans="1:39" ht="30" customHeight="1">
      <c r="A193" s="186"/>
      <c r="B193" s="429" t="s">
        <v>813</v>
      </c>
      <c r="C193" s="430"/>
      <c r="D193" s="430"/>
      <c r="E193" s="430"/>
      <c r="F193" s="430"/>
      <c r="G193" s="430"/>
      <c r="H193" s="430"/>
      <c r="I193" s="430"/>
      <c r="J193" s="430"/>
      <c r="K193" s="430"/>
      <c r="L193" s="430"/>
      <c r="M193" s="430"/>
      <c r="N193" s="430"/>
      <c r="O193" s="430"/>
      <c r="P193" s="430"/>
      <c r="Q193" s="430"/>
      <c r="R193" s="430"/>
      <c r="S193" s="430"/>
      <c r="T193" s="430"/>
      <c r="U193" s="430"/>
      <c r="V193" s="430"/>
      <c r="W193" s="430"/>
      <c r="X193" s="430"/>
      <c r="Y193" s="430"/>
      <c r="Z193" s="430"/>
      <c r="AA193" s="430"/>
      <c r="AB193" s="430"/>
      <c r="AC193" s="430"/>
      <c r="AD193" s="430"/>
      <c r="AE193" s="431"/>
      <c r="AF193" s="425">
        <v>13</v>
      </c>
      <c r="AG193" s="426"/>
      <c r="AH193" s="427"/>
      <c r="AI193" s="425">
        <v>33</v>
      </c>
      <c r="AJ193" s="426"/>
      <c r="AK193" s="426"/>
      <c r="AL193" s="264"/>
      <c r="AM193" s="186"/>
    </row>
    <row r="194" spans="1:39" ht="39.950000000000003" customHeight="1">
      <c r="A194" s="186"/>
      <c r="B194" s="428" t="s">
        <v>814</v>
      </c>
      <c r="C194" s="428"/>
      <c r="D194" s="428"/>
      <c r="E194" s="428"/>
      <c r="F194" s="428"/>
      <c r="G194" s="428"/>
      <c r="H194" s="428"/>
      <c r="I194" s="428"/>
      <c r="J194" s="429" t="s">
        <v>815</v>
      </c>
      <c r="K194" s="430"/>
      <c r="L194" s="430"/>
      <c r="M194" s="430"/>
      <c r="N194" s="430"/>
      <c r="O194" s="430"/>
      <c r="P194" s="430"/>
      <c r="Q194" s="430"/>
      <c r="R194" s="430"/>
      <c r="S194" s="430"/>
      <c r="T194" s="430"/>
      <c r="U194" s="430"/>
      <c r="V194" s="430"/>
      <c r="W194" s="430"/>
      <c r="X194" s="430"/>
      <c r="Y194" s="430"/>
      <c r="Z194" s="430"/>
      <c r="AA194" s="430"/>
      <c r="AB194" s="430"/>
      <c r="AC194" s="430"/>
      <c r="AD194" s="430"/>
      <c r="AE194" s="431"/>
      <c r="AF194" s="425">
        <v>14</v>
      </c>
      <c r="AG194" s="426"/>
      <c r="AH194" s="427"/>
      <c r="AI194" s="425">
        <v>34</v>
      </c>
      <c r="AJ194" s="426"/>
      <c r="AK194" s="426"/>
      <c r="AL194" s="264"/>
      <c r="AM194" s="186"/>
    </row>
    <row r="195" spans="1:39" ht="39.950000000000003" customHeight="1">
      <c r="A195" s="186"/>
      <c r="B195" s="428" t="s">
        <v>816</v>
      </c>
      <c r="C195" s="428"/>
      <c r="D195" s="428"/>
      <c r="E195" s="428"/>
      <c r="F195" s="428"/>
      <c r="G195" s="428"/>
      <c r="H195" s="428"/>
      <c r="I195" s="428"/>
      <c r="J195" s="429" t="s">
        <v>817</v>
      </c>
      <c r="K195" s="430"/>
      <c r="L195" s="430"/>
      <c r="M195" s="430"/>
      <c r="N195" s="430"/>
      <c r="O195" s="430"/>
      <c r="P195" s="430"/>
      <c r="Q195" s="430"/>
      <c r="R195" s="430"/>
      <c r="S195" s="430"/>
      <c r="T195" s="430"/>
      <c r="U195" s="430"/>
      <c r="V195" s="430"/>
      <c r="W195" s="430"/>
      <c r="X195" s="430"/>
      <c r="Y195" s="430"/>
      <c r="Z195" s="430"/>
      <c r="AA195" s="430"/>
      <c r="AB195" s="430"/>
      <c r="AC195" s="430"/>
      <c r="AD195" s="430"/>
      <c r="AE195" s="431"/>
      <c r="AF195" s="425">
        <v>15</v>
      </c>
      <c r="AG195" s="426"/>
      <c r="AH195" s="427"/>
      <c r="AI195" s="425">
        <v>35</v>
      </c>
      <c r="AJ195" s="426"/>
      <c r="AK195" s="426"/>
      <c r="AL195" s="264"/>
      <c r="AM195" s="186"/>
    </row>
    <row r="196" spans="1:39" ht="30" customHeight="1">
      <c r="A196" s="186"/>
      <c r="B196" s="422" t="s">
        <v>818</v>
      </c>
      <c r="C196" s="423"/>
      <c r="D196" s="423"/>
      <c r="E196" s="423"/>
      <c r="F196" s="423"/>
      <c r="G196" s="423"/>
      <c r="H196" s="423"/>
      <c r="I196" s="423"/>
      <c r="J196" s="423"/>
      <c r="K196" s="423"/>
      <c r="L196" s="423"/>
      <c r="M196" s="423"/>
      <c r="N196" s="423"/>
      <c r="O196" s="423"/>
      <c r="P196" s="423"/>
      <c r="Q196" s="423"/>
      <c r="R196" s="423"/>
      <c r="S196" s="423"/>
      <c r="T196" s="423"/>
      <c r="U196" s="423"/>
      <c r="V196" s="423"/>
      <c r="W196" s="423"/>
      <c r="X196" s="423"/>
      <c r="Y196" s="423"/>
      <c r="Z196" s="423"/>
      <c r="AA196" s="423"/>
      <c r="AB196" s="423"/>
      <c r="AC196" s="423"/>
      <c r="AD196" s="423"/>
      <c r="AE196" s="424"/>
      <c r="AF196" s="425">
        <v>16</v>
      </c>
      <c r="AG196" s="426"/>
      <c r="AH196" s="427"/>
      <c r="AI196" s="425">
        <v>36</v>
      </c>
      <c r="AJ196" s="426"/>
      <c r="AK196" s="426"/>
      <c r="AL196" s="264"/>
      <c r="AM196" s="186"/>
    </row>
    <row r="197" spans="1:39" ht="30" customHeight="1">
      <c r="A197" s="186"/>
      <c r="B197" s="422" t="s">
        <v>819</v>
      </c>
      <c r="C197" s="423"/>
      <c r="D197" s="423"/>
      <c r="E197" s="423"/>
      <c r="F197" s="423"/>
      <c r="G197" s="423"/>
      <c r="H197" s="423"/>
      <c r="I197" s="423"/>
      <c r="J197" s="423"/>
      <c r="K197" s="423"/>
      <c r="L197" s="423"/>
      <c r="M197" s="423"/>
      <c r="N197" s="423"/>
      <c r="O197" s="423"/>
      <c r="P197" s="423"/>
      <c r="Q197" s="423"/>
      <c r="R197" s="423"/>
      <c r="S197" s="423"/>
      <c r="T197" s="423"/>
      <c r="U197" s="423"/>
      <c r="V197" s="423"/>
      <c r="W197" s="423"/>
      <c r="X197" s="423"/>
      <c r="Y197" s="423"/>
      <c r="Z197" s="423"/>
      <c r="AA197" s="423"/>
      <c r="AB197" s="423"/>
      <c r="AC197" s="423"/>
      <c r="AD197" s="423"/>
      <c r="AE197" s="424"/>
      <c r="AF197" s="425">
        <v>17</v>
      </c>
      <c r="AG197" s="426"/>
      <c r="AH197" s="427"/>
      <c r="AI197" s="425">
        <v>37</v>
      </c>
      <c r="AJ197" s="426"/>
      <c r="AK197" s="426"/>
      <c r="AL197" s="264"/>
      <c r="AM197" s="186"/>
    </row>
    <row r="198" spans="1:39" ht="30" customHeight="1">
      <c r="A198" s="186"/>
      <c r="B198" s="428" t="s">
        <v>820</v>
      </c>
      <c r="C198" s="428"/>
      <c r="D198" s="428"/>
      <c r="E198" s="428"/>
      <c r="F198" s="428"/>
      <c r="G198" s="428"/>
      <c r="H198" s="428"/>
      <c r="I198" s="428"/>
      <c r="J198" s="429" t="s">
        <v>821</v>
      </c>
      <c r="K198" s="430"/>
      <c r="L198" s="430"/>
      <c r="M198" s="430"/>
      <c r="N198" s="430"/>
      <c r="O198" s="430"/>
      <c r="P198" s="430"/>
      <c r="Q198" s="430"/>
      <c r="R198" s="430"/>
      <c r="S198" s="430"/>
      <c r="T198" s="430"/>
      <c r="U198" s="430"/>
      <c r="V198" s="430"/>
      <c r="W198" s="430"/>
      <c r="X198" s="430"/>
      <c r="Y198" s="430"/>
      <c r="Z198" s="430"/>
      <c r="AA198" s="430"/>
      <c r="AB198" s="430"/>
      <c r="AC198" s="430"/>
      <c r="AD198" s="430"/>
      <c r="AE198" s="431"/>
      <c r="AF198" s="425">
        <v>18</v>
      </c>
      <c r="AG198" s="426"/>
      <c r="AH198" s="427"/>
      <c r="AI198" s="425">
        <v>38</v>
      </c>
      <c r="AJ198" s="426"/>
      <c r="AK198" s="426"/>
      <c r="AL198" s="264"/>
      <c r="AM198" s="186"/>
    </row>
    <row r="199" spans="1:39" ht="39.950000000000003" customHeight="1">
      <c r="A199" s="186"/>
      <c r="B199" s="432" t="s">
        <v>822</v>
      </c>
      <c r="C199" s="432"/>
      <c r="D199" s="432"/>
      <c r="E199" s="432"/>
      <c r="F199" s="432"/>
      <c r="G199" s="432"/>
      <c r="H199" s="432"/>
      <c r="I199" s="432"/>
      <c r="J199" s="422" t="s">
        <v>823</v>
      </c>
      <c r="K199" s="423"/>
      <c r="L199" s="423"/>
      <c r="M199" s="423"/>
      <c r="N199" s="423"/>
      <c r="O199" s="423"/>
      <c r="P199" s="423"/>
      <c r="Q199" s="423"/>
      <c r="R199" s="423"/>
      <c r="S199" s="423"/>
      <c r="T199" s="423"/>
      <c r="U199" s="423"/>
      <c r="V199" s="423"/>
      <c r="W199" s="423"/>
      <c r="X199" s="423"/>
      <c r="Y199" s="423"/>
      <c r="Z199" s="423"/>
      <c r="AA199" s="423"/>
      <c r="AB199" s="423"/>
      <c r="AC199" s="423"/>
      <c r="AD199" s="423"/>
      <c r="AE199" s="424"/>
      <c r="AF199" s="425">
        <v>19</v>
      </c>
      <c r="AG199" s="426"/>
      <c r="AH199" s="427"/>
      <c r="AI199" s="425">
        <v>39</v>
      </c>
      <c r="AJ199" s="426"/>
      <c r="AK199" s="426"/>
      <c r="AL199" s="264"/>
      <c r="AM199" s="186"/>
    </row>
    <row r="200" spans="1:39" ht="39.950000000000003" customHeight="1">
      <c r="A200" s="186"/>
      <c r="B200" s="422" t="s">
        <v>824</v>
      </c>
      <c r="C200" s="423"/>
      <c r="D200" s="423"/>
      <c r="E200" s="423"/>
      <c r="F200" s="423"/>
      <c r="G200" s="423"/>
      <c r="H200" s="423"/>
      <c r="I200" s="424"/>
      <c r="J200" s="429" t="s">
        <v>825</v>
      </c>
      <c r="K200" s="430"/>
      <c r="L200" s="430"/>
      <c r="M200" s="430"/>
      <c r="N200" s="430"/>
      <c r="O200" s="430"/>
      <c r="P200" s="430"/>
      <c r="Q200" s="430"/>
      <c r="R200" s="430"/>
      <c r="S200" s="430"/>
      <c r="T200" s="430"/>
      <c r="U200" s="430"/>
      <c r="V200" s="430"/>
      <c r="W200" s="430"/>
      <c r="X200" s="430"/>
      <c r="Y200" s="430"/>
      <c r="Z200" s="430"/>
      <c r="AA200" s="430"/>
      <c r="AB200" s="430"/>
      <c r="AC200" s="430"/>
      <c r="AD200" s="430"/>
      <c r="AE200" s="431"/>
      <c r="AF200" s="425">
        <v>20</v>
      </c>
      <c r="AG200" s="426"/>
      <c r="AH200" s="427"/>
      <c r="AI200" s="425">
        <v>40</v>
      </c>
      <c r="AJ200" s="426"/>
      <c r="AK200" s="426"/>
      <c r="AL200" s="264"/>
      <c r="AM200" s="186"/>
    </row>
    <row r="201" spans="1:39" ht="30" customHeight="1">
      <c r="A201" s="186"/>
      <c r="B201" s="428" t="s">
        <v>826</v>
      </c>
      <c r="C201" s="428"/>
      <c r="D201" s="428"/>
      <c r="E201" s="428"/>
      <c r="F201" s="428"/>
      <c r="G201" s="428"/>
      <c r="H201" s="428"/>
      <c r="I201" s="428"/>
      <c r="J201" s="422" t="s">
        <v>827</v>
      </c>
      <c r="K201" s="423"/>
      <c r="L201" s="423"/>
      <c r="M201" s="423"/>
      <c r="N201" s="423"/>
      <c r="O201" s="423"/>
      <c r="P201" s="423"/>
      <c r="Q201" s="423"/>
      <c r="R201" s="423"/>
      <c r="S201" s="423"/>
      <c r="T201" s="423"/>
      <c r="U201" s="423"/>
      <c r="V201" s="423"/>
      <c r="W201" s="423"/>
      <c r="X201" s="423"/>
      <c r="Y201" s="423"/>
      <c r="Z201" s="423"/>
      <c r="AA201" s="423"/>
      <c r="AB201" s="423"/>
      <c r="AC201" s="423"/>
      <c r="AD201" s="423"/>
      <c r="AE201" s="424"/>
      <c r="AF201" s="425">
        <v>21</v>
      </c>
      <c r="AG201" s="426"/>
      <c r="AH201" s="427"/>
      <c r="AI201" s="425">
        <v>41</v>
      </c>
      <c r="AJ201" s="426"/>
      <c r="AK201" s="426"/>
      <c r="AL201" s="264"/>
      <c r="AM201" s="186"/>
    </row>
    <row r="202" spans="1:39" ht="69.599999999999994" customHeight="1">
      <c r="A202" s="186"/>
      <c r="B202" s="428" t="s">
        <v>828</v>
      </c>
      <c r="C202" s="428"/>
      <c r="D202" s="428"/>
      <c r="E202" s="428"/>
      <c r="F202" s="428"/>
      <c r="G202" s="428"/>
      <c r="H202" s="428"/>
      <c r="I202" s="428"/>
      <c r="J202" s="429" t="s">
        <v>829</v>
      </c>
      <c r="K202" s="430"/>
      <c r="L202" s="430"/>
      <c r="M202" s="430"/>
      <c r="N202" s="430"/>
      <c r="O202" s="430"/>
      <c r="P202" s="430"/>
      <c r="Q202" s="430"/>
      <c r="R202" s="430"/>
      <c r="S202" s="430"/>
      <c r="T202" s="430"/>
      <c r="U202" s="430"/>
      <c r="V202" s="430"/>
      <c r="W202" s="430"/>
      <c r="X202" s="430"/>
      <c r="Y202" s="430"/>
      <c r="Z202" s="430"/>
      <c r="AA202" s="430"/>
      <c r="AB202" s="430"/>
      <c r="AC202" s="430"/>
      <c r="AD202" s="430"/>
      <c r="AE202" s="431"/>
      <c r="AF202" s="425">
        <v>22</v>
      </c>
      <c r="AG202" s="426"/>
      <c r="AH202" s="427"/>
      <c r="AI202" s="425">
        <v>42</v>
      </c>
      <c r="AJ202" s="426"/>
      <c r="AK202" s="426"/>
      <c r="AL202" s="264"/>
      <c r="AM202" s="186"/>
    </row>
    <row r="203" spans="1:39" ht="30" customHeight="1">
      <c r="A203" s="186"/>
      <c r="B203" s="422" t="s">
        <v>830</v>
      </c>
      <c r="C203" s="423"/>
      <c r="D203" s="423"/>
      <c r="E203" s="423"/>
      <c r="F203" s="423"/>
      <c r="G203" s="423"/>
      <c r="H203" s="423"/>
      <c r="I203" s="423"/>
      <c r="J203" s="423"/>
      <c r="K203" s="423"/>
      <c r="L203" s="423"/>
      <c r="M203" s="423"/>
      <c r="N203" s="423"/>
      <c r="O203" s="423"/>
      <c r="P203" s="423"/>
      <c r="Q203" s="423"/>
      <c r="R203" s="423"/>
      <c r="S203" s="423"/>
      <c r="T203" s="423"/>
      <c r="U203" s="423"/>
      <c r="V203" s="423"/>
      <c r="W203" s="423"/>
      <c r="X203" s="423"/>
      <c r="Y203" s="423"/>
      <c r="Z203" s="423"/>
      <c r="AA203" s="423"/>
      <c r="AB203" s="423"/>
      <c r="AC203" s="423"/>
      <c r="AD203" s="423"/>
      <c r="AE203" s="424"/>
      <c r="AF203" s="425">
        <v>23</v>
      </c>
      <c r="AG203" s="426"/>
      <c r="AH203" s="427"/>
      <c r="AI203" s="425">
        <v>43</v>
      </c>
      <c r="AJ203" s="426"/>
      <c r="AK203" s="426"/>
      <c r="AL203" s="264"/>
      <c r="AM203" s="186"/>
    </row>
    <row r="204" spans="1:39" ht="30" customHeight="1">
      <c r="A204" s="186"/>
      <c r="B204" s="422" t="s">
        <v>831</v>
      </c>
      <c r="C204" s="423"/>
      <c r="D204" s="423"/>
      <c r="E204" s="423"/>
      <c r="F204" s="423"/>
      <c r="G204" s="423"/>
      <c r="H204" s="423"/>
      <c r="I204" s="423"/>
      <c r="J204" s="423"/>
      <c r="K204" s="423"/>
      <c r="L204" s="423"/>
      <c r="M204" s="423"/>
      <c r="N204" s="423"/>
      <c r="O204" s="423"/>
      <c r="P204" s="423"/>
      <c r="Q204" s="423"/>
      <c r="R204" s="423"/>
      <c r="S204" s="423"/>
      <c r="T204" s="423"/>
      <c r="U204" s="423"/>
      <c r="V204" s="423"/>
      <c r="W204" s="423"/>
      <c r="X204" s="423"/>
      <c r="Y204" s="423"/>
      <c r="Z204" s="423"/>
      <c r="AA204" s="423"/>
      <c r="AB204" s="423"/>
      <c r="AC204" s="423"/>
      <c r="AD204" s="423"/>
      <c r="AE204" s="424"/>
      <c r="AF204" s="425">
        <v>24</v>
      </c>
      <c r="AG204" s="426"/>
      <c r="AH204" s="427"/>
      <c r="AI204" s="425">
        <v>44</v>
      </c>
      <c r="AJ204" s="426"/>
      <c r="AK204" s="426"/>
      <c r="AL204" s="264"/>
      <c r="AM204" s="186"/>
    </row>
    <row r="205" spans="1:39" ht="4.5" customHeight="1">
      <c r="A205" s="186"/>
      <c r="B205" s="186"/>
      <c r="C205" s="186"/>
      <c r="D205" s="186"/>
      <c r="E205" s="186"/>
      <c r="F205" s="186"/>
      <c r="G205" s="186"/>
      <c r="H205" s="186"/>
      <c r="I205" s="186"/>
      <c r="J205" s="186"/>
      <c r="K205" s="186"/>
      <c r="L205" s="186"/>
      <c r="M205" s="186"/>
      <c r="N205" s="186"/>
      <c r="O205" s="186"/>
      <c r="P205" s="186"/>
      <c r="Q205" s="186"/>
      <c r="R205" s="186"/>
      <c r="S205" s="186"/>
      <c r="T205" s="186"/>
      <c r="U205" s="186"/>
      <c r="V205" s="186"/>
      <c r="W205" s="186"/>
      <c r="X205" s="186"/>
      <c r="Y205" s="186"/>
      <c r="Z205" s="186"/>
      <c r="AA205" s="186"/>
      <c r="AB205" s="186"/>
      <c r="AC205" s="186"/>
      <c r="AD205" s="186"/>
      <c r="AE205" s="186"/>
      <c r="AF205" s="186"/>
      <c r="AG205" s="186"/>
      <c r="AH205" s="186"/>
      <c r="AI205" s="186"/>
      <c r="AJ205" s="186"/>
      <c r="AK205" s="186"/>
      <c r="AL205" s="186"/>
      <c r="AM205" s="186"/>
    </row>
    <row r="206" spans="1:39" ht="15" customHeight="1">
      <c r="A206" s="408" t="s">
        <v>832</v>
      </c>
      <c r="B206" s="408"/>
      <c r="C206" s="408"/>
      <c r="D206" s="408"/>
      <c r="E206" s="408"/>
      <c r="F206" s="408"/>
      <c r="G206" s="408"/>
      <c r="H206" s="408"/>
      <c r="I206" s="408"/>
      <c r="J206" s="408"/>
      <c r="K206" s="408"/>
      <c r="L206" s="408"/>
      <c r="M206" s="408"/>
      <c r="N206" s="408"/>
      <c r="O206" s="408"/>
      <c r="P206" s="408"/>
      <c r="Q206" s="408"/>
      <c r="R206" s="408"/>
      <c r="S206" s="408"/>
      <c r="T206" s="408"/>
      <c r="U206" s="408"/>
      <c r="V206" s="408"/>
      <c r="W206" s="408"/>
      <c r="X206" s="408"/>
      <c r="Y206" s="408"/>
      <c r="Z206" s="408"/>
      <c r="AA206" s="408"/>
      <c r="AB206" s="408"/>
      <c r="AC206" s="408"/>
      <c r="AD206" s="408"/>
      <c r="AE206" s="408"/>
      <c r="AF206" s="408"/>
      <c r="AG206" s="408"/>
      <c r="AH206" s="408"/>
      <c r="AI206" s="408"/>
      <c r="AJ206" s="408"/>
      <c r="AK206" s="408"/>
      <c r="AL206" s="408"/>
      <c r="AM206" s="263"/>
    </row>
    <row r="207" spans="1:39" ht="15" customHeight="1">
      <c r="A207" s="408"/>
      <c r="B207" s="408"/>
      <c r="C207" s="408"/>
      <c r="D207" s="408"/>
      <c r="E207" s="408"/>
      <c r="F207" s="408"/>
      <c r="G207" s="408"/>
      <c r="H207" s="408"/>
      <c r="I207" s="408"/>
      <c r="J207" s="408"/>
      <c r="K207" s="408"/>
      <c r="L207" s="408"/>
      <c r="M207" s="408"/>
      <c r="N207" s="408"/>
      <c r="O207" s="408"/>
      <c r="P207" s="408"/>
      <c r="Q207" s="408"/>
      <c r="R207" s="408"/>
      <c r="S207" s="408"/>
      <c r="T207" s="408"/>
      <c r="U207" s="408"/>
      <c r="V207" s="408"/>
      <c r="W207" s="408"/>
      <c r="X207" s="408"/>
      <c r="Y207" s="408"/>
      <c r="Z207" s="408"/>
      <c r="AA207" s="408"/>
      <c r="AB207" s="408"/>
      <c r="AC207" s="408"/>
      <c r="AD207" s="408"/>
      <c r="AE207" s="408"/>
      <c r="AF207" s="408"/>
      <c r="AG207" s="408"/>
      <c r="AH207" s="408"/>
      <c r="AI207" s="408"/>
      <c r="AJ207" s="408"/>
      <c r="AK207" s="408"/>
      <c r="AL207" s="408"/>
      <c r="AM207" s="263"/>
    </row>
    <row r="208" spans="1:39" ht="15" customHeight="1">
      <c r="A208" s="408"/>
      <c r="B208" s="408"/>
      <c r="C208" s="408"/>
      <c r="D208" s="408"/>
      <c r="E208" s="408"/>
      <c r="F208" s="408"/>
      <c r="G208" s="408"/>
      <c r="H208" s="408"/>
      <c r="I208" s="408"/>
      <c r="J208" s="408"/>
      <c r="K208" s="408"/>
      <c r="L208" s="408"/>
      <c r="M208" s="408"/>
      <c r="N208" s="408"/>
      <c r="O208" s="408"/>
      <c r="P208" s="408"/>
      <c r="Q208" s="408"/>
      <c r="R208" s="408"/>
      <c r="S208" s="408"/>
      <c r="T208" s="408"/>
      <c r="U208" s="408"/>
      <c r="V208" s="408"/>
      <c r="W208" s="408"/>
      <c r="X208" s="408"/>
      <c r="Y208" s="408"/>
      <c r="Z208" s="408"/>
      <c r="AA208" s="408"/>
      <c r="AB208" s="408"/>
      <c r="AC208" s="408"/>
      <c r="AD208" s="408"/>
      <c r="AE208" s="408"/>
      <c r="AF208" s="408"/>
      <c r="AG208" s="408"/>
      <c r="AH208" s="408"/>
      <c r="AI208" s="408"/>
      <c r="AJ208" s="408"/>
      <c r="AK208" s="408"/>
      <c r="AL208" s="408"/>
      <c r="AM208" s="263"/>
    </row>
    <row r="209" spans="1:39" ht="15" customHeight="1">
      <c r="A209" s="408"/>
      <c r="B209" s="408"/>
      <c r="C209" s="408"/>
      <c r="D209" s="408"/>
      <c r="E209" s="408"/>
      <c r="F209" s="408"/>
      <c r="G209" s="408"/>
      <c r="H209" s="408"/>
      <c r="I209" s="408"/>
      <c r="J209" s="408"/>
      <c r="K209" s="408"/>
      <c r="L209" s="408"/>
      <c r="M209" s="408"/>
      <c r="N209" s="408"/>
      <c r="O209" s="408"/>
      <c r="P209" s="408"/>
      <c r="Q209" s="408"/>
      <c r="R209" s="408"/>
      <c r="S209" s="408"/>
      <c r="T209" s="408"/>
      <c r="U209" s="408"/>
      <c r="V209" s="408"/>
      <c r="W209" s="408"/>
      <c r="X209" s="408"/>
      <c r="Y209" s="408"/>
      <c r="Z209" s="408"/>
      <c r="AA209" s="408"/>
      <c r="AB209" s="408"/>
      <c r="AC209" s="408"/>
      <c r="AD209" s="408"/>
      <c r="AE209" s="408"/>
      <c r="AF209" s="408"/>
      <c r="AG209" s="408"/>
      <c r="AH209" s="408"/>
      <c r="AI209" s="408"/>
      <c r="AJ209" s="408"/>
      <c r="AK209" s="408"/>
      <c r="AL209" s="408"/>
      <c r="AM209" s="263"/>
    </row>
    <row r="210" spans="1:39" ht="15" customHeight="1">
      <c r="A210" s="408"/>
      <c r="B210" s="408"/>
      <c r="C210" s="408"/>
      <c r="D210" s="408"/>
      <c r="E210" s="408"/>
      <c r="F210" s="408"/>
      <c r="G210" s="408"/>
      <c r="H210" s="408"/>
      <c r="I210" s="408"/>
      <c r="J210" s="408"/>
      <c r="K210" s="408"/>
      <c r="L210" s="408"/>
      <c r="M210" s="408"/>
      <c r="N210" s="408"/>
      <c r="O210" s="408"/>
      <c r="P210" s="408"/>
      <c r="Q210" s="408"/>
      <c r="R210" s="408"/>
      <c r="S210" s="408"/>
      <c r="T210" s="408"/>
      <c r="U210" s="408"/>
      <c r="V210" s="408"/>
      <c r="W210" s="408"/>
      <c r="X210" s="408"/>
      <c r="Y210" s="408"/>
      <c r="Z210" s="408"/>
      <c r="AA210" s="408"/>
      <c r="AB210" s="408"/>
      <c r="AC210" s="408"/>
      <c r="AD210" s="408"/>
      <c r="AE210" s="408"/>
      <c r="AF210" s="408"/>
      <c r="AG210" s="408"/>
      <c r="AH210" s="408"/>
      <c r="AI210" s="408"/>
      <c r="AJ210" s="408"/>
      <c r="AK210" s="408"/>
      <c r="AL210" s="408"/>
      <c r="AM210" s="263"/>
    </row>
    <row r="211" spans="1:39" ht="9.6" customHeight="1">
      <c r="A211" s="408"/>
      <c r="B211" s="408"/>
      <c r="C211" s="408"/>
      <c r="D211" s="408"/>
      <c r="E211" s="408"/>
      <c r="F211" s="408"/>
      <c r="G211" s="408"/>
      <c r="H211" s="408"/>
      <c r="I211" s="408"/>
      <c r="J211" s="408"/>
      <c r="K211" s="408"/>
      <c r="L211" s="408"/>
      <c r="M211" s="408"/>
      <c r="N211" s="408"/>
      <c r="O211" s="408"/>
      <c r="P211" s="408"/>
      <c r="Q211" s="408"/>
      <c r="R211" s="408"/>
      <c r="S211" s="408"/>
      <c r="T211" s="408"/>
      <c r="U211" s="408"/>
      <c r="V211" s="408"/>
      <c r="W211" s="408"/>
      <c r="X211" s="408"/>
      <c r="Y211" s="408"/>
      <c r="Z211" s="408"/>
      <c r="AA211" s="408"/>
      <c r="AB211" s="408"/>
      <c r="AC211" s="408"/>
      <c r="AD211" s="408"/>
      <c r="AE211" s="408"/>
      <c r="AF211" s="408"/>
      <c r="AG211" s="408"/>
      <c r="AH211" s="408"/>
      <c r="AI211" s="408"/>
      <c r="AJ211" s="408"/>
      <c r="AK211" s="408"/>
      <c r="AL211" s="408"/>
      <c r="AM211" s="263"/>
    </row>
    <row r="212" spans="1:39" ht="15" customHeight="1">
      <c r="A212" s="265"/>
      <c r="B212" s="418" t="s">
        <v>833</v>
      </c>
      <c r="C212" s="419"/>
      <c r="D212" s="419"/>
      <c r="E212" s="419"/>
      <c r="F212" s="419"/>
      <c r="G212" s="419"/>
      <c r="H212" s="419"/>
      <c r="I212" s="419"/>
      <c r="J212" s="419"/>
      <c r="K212" s="419"/>
      <c r="L212" s="419"/>
      <c r="M212" s="419"/>
      <c r="N212" s="419"/>
      <c r="O212" s="419"/>
      <c r="P212" s="419"/>
      <c r="Q212" s="419"/>
      <c r="R212" s="419"/>
      <c r="S212" s="419"/>
      <c r="T212" s="419"/>
      <c r="U212" s="419"/>
      <c r="V212" s="419"/>
      <c r="W212" s="419"/>
      <c r="X212" s="419"/>
      <c r="Y212" s="419"/>
      <c r="Z212" s="419"/>
      <c r="AA212" s="419"/>
      <c r="AB212" s="419"/>
      <c r="AC212" s="419"/>
      <c r="AD212" s="419"/>
      <c r="AE212" s="419"/>
      <c r="AF212" s="419"/>
      <c r="AG212" s="420"/>
      <c r="AH212" s="418" t="s">
        <v>799</v>
      </c>
      <c r="AI212" s="419"/>
      <c r="AJ212" s="419"/>
      <c r="AK212" s="420"/>
      <c r="AL212" s="265"/>
      <c r="AM212" s="263"/>
    </row>
    <row r="213" spans="1:39" ht="15" customHeight="1">
      <c r="A213" s="265"/>
      <c r="B213" s="409" t="s">
        <v>834</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1"/>
      <c r="AH213" s="412" t="s">
        <v>835</v>
      </c>
      <c r="AI213" s="413"/>
      <c r="AJ213" s="413"/>
      <c r="AK213" s="414"/>
      <c r="AL213" s="265"/>
      <c r="AM213" s="263"/>
    </row>
    <row r="214" spans="1:39" ht="15" customHeight="1">
      <c r="A214" s="265"/>
      <c r="B214" s="409" t="s">
        <v>836</v>
      </c>
      <c r="C214" s="410"/>
      <c r="D214" s="410"/>
      <c r="E214" s="410"/>
      <c r="F214" s="410"/>
      <c r="G214" s="410"/>
      <c r="H214" s="410"/>
      <c r="I214" s="410"/>
      <c r="J214" s="410"/>
      <c r="K214" s="410"/>
      <c r="L214" s="410"/>
      <c r="M214" s="410"/>
      <c r="N214" s="410"/>
      <c r="O214" s="410"/>
      <c r="P214" s="410"/>
      <c r="Q214" s="410"/>
      <c r="R214" s="410"/>
      <c r="S214" s="410"/>
      <c r="T214" s="410"/>
      <c r="U214" s="410"/>
      <c r="V214" s="410"/>
      <c r="W214" s="410"/>
      <c r="X214" s="410"/>
      <c r="Y214" s="410"/>
      <c r="Z214" s="410"/>
      <c r="AA214" s="410"/>
      <c r="AB214" s="410"/>
      <c r="AC214" s="410"/>
      <c r="AD214" s="410"/>
      <c r="AE214" s="410"/>
      <c r="AF214" s="410"/>
      <c r="AG214" s="411"/>
      <c r="AH214" s="412" t="s">
        <v>837</v>
      </c>
      <c r="AI214" s="413"/>
      <c r="AJ214" s="413"/>
      <c r="AK214" s="414"/>
      <c r="AL214" s="265"/>
      <c r="AM214" s="263"/>
    </row>
    <row r="215" spans="1:39" ht="15" customHeight="1">
      <c r="A215" s="265"/>
      <c r="B215" s="409" t="s">
        <v>838</v>
      </c>
      <c r="C215" s="410"/>
      <c r="D215" s="410"/>
      <c r="E215" s="410"/>
      <c r="F215" s="410"/>
      <c r="G215" s="410"/>
      <c r="H215" s="410"/>
      <c r="I215" s="410"/>
      <c r="J215" s="410"/>
      <c r="K215" s="410"/>
      <c r="L215" s="410"/>
      <c r="M215" s="410"/>
      <c r="N215" s="410"/>
      <c r="O215" s="410"/>
      <c r="P215" s="410"/>
      <c r="Q215" s="410"/>
      <c r="R215" s="410"/>
      <c r="S215" s="410"/>
      <c r="T215" s="410"/>
      <c r="U215" s="410"/>
      <c r="V215" s="410"/>
      <c r="W215" s="410"/>
      <c r="X215" s="410"/>
      <c r="Y215" s="410"/>
      <c r="Z215" s="410"/>
      <c r="AA215" s="410"/>
      <c r="AB215" s="410"/>
      <c r="AC215" s="410"/>
      <c r="AD215" s="410"/>
      <c r="AE215" s="410"/>
      <c r="AF215" s="410"/>
      <c r="AG215" s="411"/>
      <c r="AH215" s="412" t="s">
        <v>839</v>
      </c>
      <c r="AI215" s="413"/>
      <c r="AJ215" s="413"/>
      <c r="AK215" s="414"/>
      <c r="AL215" s="265"/>
      <c r="AM215" s="263"/>
    </row>
    <row r="216" spans="1:39" ht="15" customHeight="1">
      <c r="A216" s="265"/>
      <c r="B216" s="409" t="s">
        <v>840</v>
      </c>
      <c r="C216" s="410"/>
      <c r="D216" s="410"/>
      <c r="E216" s="410"/>
      <c r="F216" s="410"/>
      <c r="G216" s="410"/>
      <c r="H216" s="410"/>
      <c r="I216" s="410"/>
      <c r="J216" s="410"/>
      <c r="K216" s="410"/>
      <c r="L216" s="410"/>
      <c r="M216" s="410"/>
      <c r="N216" s="410"/>
      <c r="O216" s="410"/>
      <c r="P216" s="410"/>
      <c r="Q216" s="410"/>
      <c r="R216" s="410"/>
      <c r="S216" s="410"/>
      <c r="T216" s="410"/>
      <c r="U216" s="410"/>
      <c r="V216" s="410"/>
      <c r="W216" s="410"/>
      <c r="X216" s="410"/>
      <c r="Y216" s="410"/>
      <c r="Z216" s="410"/>
      <c r="AA216" s="410"/>
      <c r="AB216" s="410"/>
      <c r="AC216" s="410"/>
      <c r="AD216" s="410"/>
      <c r="AE216" s="410"/>
      <c r="AF216" s="410"/>
      <c r="AG216" s="411"/>
      <c r="AH216" s="412" t="s">
        <v>841</v>
      </c>
      <c r="AI216" s="413"/>
      <c r="AJ216" s="413"/>
      <c r="AK216" s="414"/>
      <c r="AL216" s="265"/>
      <c r="AM216" s="263"/>
    </row>
    <row r="217" spans="1:39" ht="15" customHeight="1">
      <c r="A217" s="265"/>
      <c r="B217" s="409" t="s">
        <v>842</v>
      </c>
      <c r="C217" s="410"/>
      <c r="D217" s="410"/>
      <c r="E217" s="410"/>
      <c r="F217" s="410"/>
      <c r="G217" s="410"/>
      <c r="H217" s="410"/>
      <c r="I217" s="410"/>
      <c r="J217" s="410"/>
      <c r="K217" s="410"/>
      <c r="L217" s="410"/>
      <c r="M217" s="410"/>
      <c r="N217" s="410"/>
      <c r="O217" s="410"/>
      <c r="P217" s="410"/>
      <c r="Q217" s="410"/>
      <c r="R217" s="410"/>
      <c r="S217" s="410"/>
      <c r="T217" s="410"/>
      <c r="U217" s="410"/>
      <c r="V217" s="410"/>
      <c r="W217" s="410"/>
      <c r="X217" s="410"/>
      <c r="Y217" s="410"/>
      <c r="Z217" s="410"/>
      <c r="AA217" s="410"/>
      <c r="AB217" s="410"/>
      <c r="AC217" s="410"/>
      <c r="AD217" s="410"/>
      <c r="AE217" s="410"/>
      <c r="AF217" s="410"/>
      <c r="AG217" s="411"/>
      <c r="AH217" s="412" t="s">
        <v>843</v>
      </c>
      <c r="AI217" s="413"/>
      <c r="AJ217" s="413"/>
      <c r="AK217" s="414"/>
      <c r="AL217" s="265"/>
      <c r="AM217" s="263"/>
    </row>
    <row r="218" spans="1:39" ht="4.5" customHeight="1">
      <c r="A218" s="265"/>
      <c r="B218" s="263"/>
      <c r="C218" s="263"/>
      <c r="D218" s="263"/>
      <c r="E218" s="263"/>
      <c r="F218" s="263"/>
      <c r="G218" s="263"/>
      <c r="H218" s="263"/>
      <c r="I218" s="263"/>
      <c r="J218" s="263"/>
      <c r="K218" s="263"/>
      <c r="L218" s="263"/>
      <c r="M218" s="263"/>
      <c r="N218" s="263"/>
      <c r="O218" s="263"/>
      <c r="P218" s="263"/>
      <c r="Q218" s="263"/>
      <c r="R218" s="263"/>
      <c r="S218" s="263"/>
      <c r="T218" s="263"/>
      <c r="U218" s="263"/>
      <c r="V218" s="263"/>
      <c r="W218" s="263"/>
      <c r="X218" s="263"/>
      <c r="Y218" s="263"/>
      <c r="Z218" s="263"/>
      <c r="AA218" s="263"/>
      <c r="AB218" s="263"/>
      <c r="AC218" s="263"/>
      <c r="AD218" s="263"/>
      <c r="AE218" s="263"/>
      <c r="AF218" s="263"/>
      <c r="AG218" s="263"/>
      <c r="AH218" s="266"/>
      <c r="AI218" s="266"/>
      <c r="AJ218" s="266"/>
      <c r="AK218" s="266"/>
      <c r="AL218" s="265"/>
      <c r="AM218" s="263"/>
    </row>
    <row r="219" spans="1:39" ht="15" customHeight="1">
      <c r="A219" s="408" t="s">
        <v>844</v>
      </c>
      <c r="B219" s="408"/>
      <c r="C219" s="408"/>
      <c r="D219" s="408"/>
      <c r="E219" s="408"/>
      <c r="F219" s="408"/>
      <c r="G219" s="408"/>
      <c r="H219" s="408"/>
      <c r="I219" s="408"/>
      <c r="J219" s="408"/>
      <c r="K219" s="408"/>
      <c r="L219" s="408"/>
      <c r="M219" s="408"/>
      <c r="N219" s="408"/>
      <c r="O219" s="408"/>
      <c r="P219" s="408"/>
      <c r="Q219" s="408"/>
      <c r="R219" s="408"/>
      <c r="S219" s="408"/>
      <c r="T219" s="408"/>
      <c r="U219" s="408"/>
      <c r="V219" s="408"/>
      <c r="W219" s="408"/>
      <c r="X219" s="408"/>
      <c r="Y219" s="408"/>
      <c r="Z219" s="408"/>
      <c r="AA219" s="408"/>
      <c r="AB219" s="408"/>
      <c r="AC219" s="408"/>
      <c r="AD219" s="408"/>
      <c r="AE219" s="408"/>
      <c r="AF219" s="408"/>
      <c r="AG219" s="408"/>
      <c r="AH219" s="408"/>
      <c r="AI219" s="408"/>
      <c r="AJ219" s="408"/>
      <c r="AK219" s="408"/>
      <c r="AL219" s="408"/>
      <c r="AM219" s="263"/>
    </row>
    <row r="220" spans="1:39" ht="15" customHeight="1">
      <c r="A220" s="408"/>
      <c r="B220" s="408"/>
      <c r="C220" s="408"/>
      <c r="D220" s="408"/>
      <c r="E220" s="408"/>
      <c r="F220" s="408"/>
      <c r="G220" s="408"/>
      <c r="H220" s="408"/>
      <c r="I220" s="408"/>
      <c r="J220" s="408"/>
      <c r="K220" s="408"/>
      <c r="L220" s="408"/>
      <c r="M220" s="408"/>
      <c r="N220" s="408"/>
      <c r="O220" s="408"/>
      <c r="P220" s="408"/>
      <c r="Q220" s="408"/>
      <c r="R220" s="408"/>
      <c r="S220" s="408"/>
      <c r="T220" s="408"/>
      <c r="U220" s="408"/>
      <c r="V220" s="408"/>
      <c r="W220" s="408"/>
      <c r="X220" s="408"/>
      <c r="Y220" s="408"/>
      <c r="Z220" s="408"/>
      <c r="AA220" s="408"/>
      <c r="AB220" s="408"/>
      <c r="AC220" s="408"/>
      <c r="AD220" s="408"/>
      <c r="AE220" s="408"/>
      <c r="AF220" s="408"/>
      <c r="AG220" s="408"/>
      <c r="AH220" s="408"/>
      <c r="AI220" s="408"/>
      <c r="AJ220" s="408"/>
      <c r="AK220" s="408"/>
      <c r="AL220" s="408"/>
      <c r="AM220" s="263"/>
    </row>
    <row r="221" spans="1:39" ht="15" customHeight="1">
      <c r="A221" s="408"/>
      <c r="B221" s="408"/>
      <c r="C221" s="408"/>
      <c r="D221" s="408"/>
      <c r="E221" s="408"/>
      <c r="F221" s="408"/>
      <c r="G221" s="408"/>
      <c r="H221" s="408"/>
      <c r="I221" s="408"/>
      <c r="J221" s="408"/>
      <c r="K221" s="408"/>
      <c r="L221" s="408"/>
      <c r="M221" s="408"/>
      <c r="N221" s="408"/>
      <c r="O221" s="408"/>
      <c r="P221" s="408"/>
      <c r="Q221" s="408"/>
      <c r="R221" s="408"/>
      <c r="S221" s="408"/>
      <c r="T221" s="408"/>
      <c r="U221" s="408"/>
      <c r="V221" s="408"/>
      <c r="W221" s="408"/>
      <c r="X221" s="408"/>
      <c r="Y221" s="408"/>
      <c r="Z221" s="408"/>
      <c r="AA221" s="408"/>
      <c r="AB221" s="408"/>
      <c r="AC221" s="408"/>
      <c r="AD221" s="408"/>
      <c r="AE221" s="408"/>
      <c r="AF221" s="408"/>
      <c r="AG221" s="408"/>
      <c r="AH221" s="408"/>
      <c r="AI221" s="408"/>
      <c r="AJ221" s="408"/>
      <c r="AK221" s="408"/>
      <c r="AL221" s="408"/>
      <c r="AM221" s="263"/>
    </row>
    <row r="222" spans="1:39" ht="15" customHeight="1">
      <c r="A222" s="408"/>
      <c r="B222" s="408"/>
      <c r="C222" s="408"/>
      <c r="D222" s="408"/>
      <c r="E222" s="408"/>
      <c r="F222" s="408"/>
      <c r="G222" s="408"/>
      <c r="H222" s="408"/>
      <c r="I222" s="408"/>
      <c r="J222" s="408"/>
      <c r="K222" s="408"/>
      <c r="L222" s="408"/>
      <c r="M222" s="408"/>
      <c r="N222" s="408"/>
      <c r="O222" s="408"/>
      <c r="P222" s="408"/>
      <c r="Q222" s="408"/>
      <c r="R222" s="408"/>
      <c r="S222" s="408"/>
      <c r="T222" s="408"/>
      <c r="U222" s="408"/>
      <c r="V222" s="408"/>
      <c r="W222" s="408"/>
      <c r="X222" s="408"/>
      <c r="Y222" s="408"/>
      <c r="Z222" s="408"/>
      <c r="AA222" s="408"/>
      <c r="AB222" s="408"/>
      <c r="AC222" s="408"/>
      <c r="AD222" s="408"/>
      <c r="AE222" s="408"/>
      <c r="AF222" s="408"/>
      <c r="AG222" s="408"/>
      <c r="AH222" s="408"/>
      <c r="AI222" s="408"/>
      <c r="AJ222" s="408"/>
      <c r="AK222" s="408"/>
      <c r="AL222" s="408"/>
      <c r="AM222" s="263"/>
    </row>
    <row r="223" spans="1:39" ht="15" customHeight="1">
      <c r="A223" s="408"/>
      <c r="B223" s="408"/>
      <c r="C223" s="408"/>
      <c r="D223" s="408"/>
      <c r="E223" s="408"/>
      <c r="F223" s="408"/>
      <c r="G223" s="408"/>
      <c r="H223" s="408"/>
      <c r="I223" s="408"/>
      <c r="J223" s="408"/>
      <c r="K223" s="408"/>
      <c r="L223" s="408"/>
      <c r="M223" s="408"/>
      <c r="N223" s="408"/>
      <c r="O223" s="408"/>
      <c r="P223" s="408"/>
      <c r="Q223" s="408"/>
      <c r="R223" s="408"/>
      <c r="S223" s="408"/>
      <c r="T223" s="408"/>
      <c r="U223" s="408"/>
      <c r="V223" s="408"/>
      <c r="W223" s="408"/>
      <c r="X223" s="408"/>
      <c r="Y223" s="408"/>
      <c r="Z223" s="408"/>
      <c r="AA223" s="408"/>
      <c r="AB223" s="408"/>
      <c r="AC223" s="408"/>
      <c r="AD223" s="408"/>
      <c r="AE223" s="408"/>
      <c r="AF223" s="408"/>
      <c r="AG223" s="408"/>
      <c r="AH223" s="408"/>
      <c r="AI223" s="408"/>
      <c r="AJ223" s="408"/>
      <c r="AK223" s="408"/>
      <c r="AL223" s="408"/>
      <c r="AM223" s="263"/>
    </row>
    <row r="224" spans="1:39" ht="3.95" customHeight="1">
      <c r="A224" s="408"/>
      <c r="B224" s="408"/>
      <c r="C224" s="408"/>
      <c r="D224" s="408"/>
      <c r="E224" s="408"/>
      <c r="F224" s="408"/>
      <c r="G224" s="408"/>
      <c r="H224" s="408"/>
      <c r="I224" s="408"/>
      <c r="J224" s="408"/>
      <c r="K224" s="408"/>
      <c r="L224" s="408"/>
      <c r="M224" s="408"/>
      <c r="N224" s="408"/>
      <c r="O224" s="408"/>
      <c r="P224" s="408"/>
      <c r="Q224" s="408"/>
      <c r="R224" s="408"/>
      <c r="S224" s="408"/>
      <c r="T224" s="408"/>
      <c r="U224" s="408"/>
      <c r="V224" s="408"/>
      <c r="W224" s="408"/>
      <c r="X224" s="408"/>
      <c r="Y224" s="408"/>
      <c r="Z224" s="408"/>
      <c r="AA224" s="408"/>
      <c r="AB224" s="408"/>
      <c r="AC224" s="408"/>
      <c r="AD224" s="408"/>
      <c r="AE224" s="408"/>
      <c r="AF224" s="408"/>
      <c r="AG224" s="408"/>
      <c r="AH224" s="408"/>
      <c r="AI224" s="408"/>
      <c r="AJ224" s="408"/>
      <c r="AK224" s="408"/>
      <c r="AL224" s="408"/>
      <c r="AM224" s="263"/>
    </row>
    <row r="225" spans="1:39" ht="15" customHeight="1">
      <c r="A225" s="265"/>
      <c r="B225" s="418" t="s">
        <v>833</v>
      </c>
      <c r="C225" s="419"/>
      <c r="D225" s="419"/>
      <c r="E225" s="419"/>
      <c r="F225" s="419"/>
      <c r="G225" s="419"/>
      <c r="H225" s="419"/>
      <c r="I225" s="419"/>
      <c r="J225" s="419"/>
      <c r="K225" s="419"/>
      <c r="L225" s="419"/>
      <c r="M225" s="419"/>
      <c r="N225" s="419"/>
      <c r="O225" s="419"/>
      <c r="P225" s="419"/>
      <c r="Q225" s="419"/>
      <c r="R225" s="419"/>
      <c r="S225" s="419"/>
      <c r="T225" s="419"/>
      <c r="U225" s="419"/>
      <c r="V225" s="419"/>
      <c r="W225" s="419"/>
      <c r="X225" s="419"/>
      <c r="Y225" s="419"/>
      <c r="Z225" s="419"/>
      <c r="AA225" s="419"/>
      <c r="AB225" s="419"/>
      <c r="AC225" s="419"/>
      <c r="AD225" s="419"/>
      <c r="AE225" s="419"/>
      <c r="AF225" s="419"/>
      <c r="AG225" s="420"/>
      <c r="AH225" s="418" t="s">
        <v>799</v>
      </c>
      <c r="AI225" s="419"/>
      <c r="AJ225" s="419"/>
      <c r="AK225" s="420"/>
      <c r="AL225" s="267"/>
      <c r="AM225" s="263"/>
    </row>
    <row r="226" spans="1:39" ht="15" hidden="1" customHeight="1">
      <c r="A226" s="265"/>
      <c r="B226" s="409" t="s">
        <v>834</v>
      </c>
      <c r="C226" s="410"/>
      <c r="D226" s="410"/>
      <c r="E226" s="410"/>
      <c r="F226" s="410"/>
      <c r="G226" s="410"/>
      <c r="H226" s="410"/>
      <c r="I226" s="410"/>
      <c r="J226" s="410"/>
      <c r="K226" s="410"/>
      <c r="L226" s="410"/>
      <c r="M226" s="410"/>
      <c r="N226" s="410"/>
      <c r="O226" s="410"/>
      <c r="P226" s="410"/>
      <c r="Q226" s="410"/>
      <c r="R226" s="410"/>
      <c r="S226" s="410"/>
      <c r="T226" s="410"/>
      <c r="U226" s="410"/>
      <c r="V226" s="410"/>
      <c r="W226" s="410"/>
      <c r="X226" s="410"/>
      <c r="Y226" s="410"/>
      <c r="Z226" s="410"/>
      <c r="AA226" s="410"/>
      <c r="AB226" s="410"/>
      <c r="AC226" s="410"/>
      <c r="AD226" s="410"/>
      <c r="AE226" s="411"/>
      <c r="AF226" s="268" t="s">
        <v>835</v>
      </c>
      <c r="AG226" s="269"/>
      <c r="AH226" s="270" t="s">
        <v>835</v>
      </c>
      <c r="AI226" s="270"/>
      <c r="AJ226" s="270"/>
      <c r="AK226" s="270"/>
      <c r="AL226" s="271"/>
      <c r="AM226" s="263"/>
    </row>
    <row r="227" spans="1:39" ht="15" hidden="1" customHeight="1">
      <c r="A227" s="265"/>
      <c r="B227" s="409" t="s">
        <v>836</v>
      </c>
      <c r="C227" s="410"/>
      <c r="D227" s="410"/>
      <c r="E227" s="410"/>
      <c r="F227" s="410"/>
      <c r="G227" s="410"/>
      <c r="H227" s="410"/>
      <c r="I227" s="410"/>
      <c r="J227" s="410"/>
      <c r="K227" s="410"/>
      <c r="L227" s="410"/>
      <c r="M227" s="410"/>
      <c r="N227" s="410"/>
      <c r="O227" s="410"/>
      <c r="P227" s="410"/>
      <c r="Q227" s="410"/>
      <c r="R227" s="410"/>
      <c r="S227" s="410"/>
      <c r="T227" s="410"/>
      <c r="U227" s="410"/>
      <c r="V227" s="410"/>
      <c r="W227" s="410"/>
      <c r="X227" s="410"/>
      <c r="Y227" s="410"/>
      <c r="Z227" s="410"/>
      <c r="AA227" s="410"/>
      <c r="AB227" s="410"/>
      <c r="AC227" s="410"/>
      <c r="AD227" s="410"/>
      <c r="AE227" s="411"/>
      <c r="AF227" s="268" t="s">
        <v>837</v>
      </c>
      <c r="AG227" s="269"/>
      <c r="AH227" s="270" t="s">
        <v>837</v>
      </c>
      <c r="AI227" s="270"/>
      <c r="AJ227" s="270"/>
      <c r="AK227" s="270"/>
      <c r="AL227" s="271"/>
      <c r="AM227" s="263"/>
    </row>
    <row r="228" spans="1:39" ht="15" hidden="1" customHeight="1">
      <c r="A228" s="265"/>
      <c r="B228" s="409" t="s">
        <v>845</v>
      </c>
      <c r="C228" s="410"/>
      <c r="D228" s="410"/>
      <c r="E228" s="410"/>
      <c r="F228" s="410"/>
      <c r="G228" s="410"/>
      <c r="H228" s="410"/>
      <c r="I228" s="410"/>
      <c r="J228" s="410"/>
      <c r="K228" s="410"/>
      <c r="L228" s="410"/>
      <c r="M228" s="410"/>
      <c r="N228" s="410"/>
      <c r="O228" s="410"/>
      <c r="P228" s="410"/>
      <c r="Q228" s="410"/>
      <c r="R228" s="410"/>
      <c r="S228" s="410"/>
      <c r="T228" s="410"/>
      <c r="U228" s="410"/>
      <c r="V228" s="410"/>
      <c r="W228" s="410"/>
      <c r="X228" s="410"/>
      <c r="Y228" s="410"/>
      <c r="Z228" s="410"/>
      <c r="AA228" s="410"/>
      <c r="AB228" s="410"/>
      <c r="AC228" s="410"/>
      <c r="AD228" s="410"/>
      <c r="AE228" s="411"/>
      <c r="AF228" s="268" t="s">
        <v>839</v>
      </c>
      <c r="AG228" s="269"/>
      <c r="AH228" s="270" t="s">
        <v>839</v>
      </c>
      <c r="AI228" s="270"/>
      <c r="AJ228" s="270"/>
      <c r="AK228" s="270"/>
      <c r="AL228" s="271"/>
      <c r="AM228" s="263"/>
    </row>
    <row r="229" spans="1:39" ht="15" hidden="1" customHeight="1">
      <c r="A229" s="265"/>
      <c r="B229" s="409" t="s">
        <v>840</v>
      </c>
      <c r="C229" s="410"/>
      <c r="D229" s="410"/>
      <c r="E229" s="410"/>
      <c r="F229" s="410"/>
      <c r="G229" s="410"/>
      <c r="H229" s="410"/>
      <c r="I229" s="410"/>
      <c r="J229" s="410"/>
      <c r="K229" s="410"/>
      <c r="L229" s="410"/>
      <c r="M229" s="410"/>
      <c r="N229" s="410"/>
      <c r="O229" s="410"/>
      <c r="P229" s="410"/>
      <c r="Q229" s="410"/>
      <c r="R229" s="410"/>
      <c r="S229" s="410"/>
      <c r="T229" s="410"/>
      <c r="U229" s="410"/>
      <c r="V229" s="410"/>
      <c r="W229" s="410"/>
      <c r="X229" s="410"/>
      <c r="Y229" s="410"/>
      <c r="Z229" s="410"/>
      <c r="AA229" s="410"/>
      <c r="AB229" s="410"/>
      <c r="AC229" s="410"/>
      <c r="AD229" s="410"/>
      <c r="AE229" s="411"/>
      <c r="AF229" s="268" t="s">
        <v>841</v>
      </c>
      <c r="AG229" s="269"/>
      <c r="AH229" s="270" t="s">
        <v>841</v>
      </c>
      <c r="AI229" s="270"/>
      <c r="AJ229" s="270"/>
      <c r="AK229" s="270"/>
      <c r="AL229" s="271"/>
      <c r="AM229" s="263"/>
    </row>
    <row r="230" spans="1:39" ht="15" hidden="1" customHeight="1">
      <c r="A230" s="265"/>
      <c r="B230" s="409" t="s">
        <v>842</v>
      </c>
      <c r="C230" s="410"/>
      <c r="D230" s="410"/>
      <c r="E230" s="410"/>
      <c r="F230" s="410"/>
      <c r="G230" s="410"/>
      <c r="H230" s="410"/>
      <c r="I230" s="410"/>
      <c r="J230" s="410"/>
      <c r="K230" s="410"/>
      <c r="L230" s="410"/>
      <c r="M230" s="410"/>
      <c r="N230" s="410"/>
      <c r="O230" s="410"/>
      <c r="P230" s="410"/>
      <c r="Q230" s="410"/>
      <c r="R230" s="410"/>
      <c r="S230" s="410"/>
      <c r="T230" s="410"/>
      <c r="U230" s="410"/>
      <c r="V230" s="410"/>
      <c r="W230" s="410"/>
      <c r="X230" s="410"/>
      <c r="Y230" s="410"/>
      <c r="Z230" s="410"/>
      <c r="AA230" s="410"/>
      <c r="AB230" s="410"/>
      <c r="AC230" s="410"/>
      <c r="AD230" s="410"/>
      <c r="AE230" s="411"/>
      <c r="AF230" s="268" t="s">
        <v>843</v>
      </c>
      <c r="AG230" s="269"/>
      <c r="AH230" s="270" t="s">
        <v>843</v>
      </c>
      <c r="AI230" s="270"/>
      <c r="AJ230" s="270"/>
      <c r="AK230" s="270"/>
      <c r="AL230" s="271"/>
      <c r="AM230" s="263"/>
    </row>
    <row r="231" spans="1:39" ht="15" hidden="1" customHeight="1">
      <c r="A231" s="265"/>
      <c r="B231" s="409" t="s">
        <v>846</v>
      </c>
      <c r="C231" s="410"/>
      <c r="D231" s="410"/>
      <c r="E231" s="410"/>
      <c r="F231" s="410"/>
      <c r="G231" s="410"/>
      <c r="H231" s="410"/>
      <c r="I231" s="410"/>
      <c r="J231" s="410"/>
      <c r="K231" s="410"/>
      <c r="L231" s="410"/>
      <c r="M231" s="410"/>
      <c r="N231" s="410"/>
      <c r="O231" s="410"/>
      <c r="P231" s="410"/>
      <c r="Q231" s="410"/>
      <c r="R231" s="410"/>
      <c r="S231" s="410"/>
      <c r="T231" s="410"/>
      <c r="U231" s="410"/>
      <c r="V231" s="410"/>
      <c r="W231" s="410"/>
      <c r="X231" s="410"/>
      <c r="Y231" s="410"/>
      <c r="Z231" s="410"/>
      <c r="AA231" s="410"/>
      <c r="AB231" s="410"/>
      <c r="AC231" s="410"/>
      <c r="AD231" s="410"/>
      <c r="AE231" s="411"/>
      <c r="AF231" s="268" t="s">
        <v>847</v>
      </c>
      <c r="AG231" s="269"/>
      <c r="AH231" s="270" t="s">
        <v>847</v>
      </c>
      <c r="AI231" s="270"/>
      <c r="AJ231" s="270"/>
      <c r="AK231" s="270"/>
      <c r="AL231" s="271"/>
      <c r="AM231" s="263"/>
    </row>
    <row r="232" spans="1:39" ht="15" customHeight="1">
      <c r="A232" s="265"/>
      <c r="B232" s="409" t="s">
        <v>848</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1"/>
      <c r="AH232" s="412" t="s">
        <v>849</v>
      </c>
      <c r="AI232" s="413"/>
      <c r="AJ232" s="413"/>
      <c r="AK232" s="414"/>
      <c r="AL232" s="271"/>
      <c r="AM232" s="263"/>
    </row>
    <row r="233" spans="1:39" ht="15" customHeight="1">
      <c r="A233" s="265"/>
      <c r="B233" s="409" t="s">
        <v>850</v>
      </c>
      <c r="C233" s="410"/>
      <c r="D233" s="410"/>
      <c r="E233" s="410"/>
      <c r="F233" s="410"/>
      <c r="G233" s="410"/>
      <c r="H233" s="410"/>
      <c r="I233" s="410"/>
      <c r="J233" s="410"/>
      <c r="K233" s="410"/>
      <c r="L233" s="410"/>
      <c r="M233" s="410"/>
      <c r="N233" s="410"/>
      <c r="O233" s="410"/>
      <c r="P233" s="410"/>
      <c r="Q233" s="410"/>
      <c r="R233" s="410"/>
      <c r="S233" s="410"/>
      <c r="T233" s="410"/>
      <c r="U233" s="410"/>
      <c r="V233" s="410"/>
      <c r="W233" s="410"/>
      <c r="X233" s="410"/>
      <c r="Y233" s="410"/>
      <c r="Z233" s="410"/>
      <c r="AA233" s="410"/>
      <c r="AB233" s="410"/>
      <c r="AC233" s="410"/>
      <c r="AD233" s="410"/>
      <c r="AE233" s="410"/>
      <c r="AF233" s="410"/>
      <c r="AG233" s="411"/>
      <c r="AH233" s="412" t="s">
        <v>851</v>
      </c>
      <c r="AI233" s="413"/>
      <c r="AJ233" s="413"/>
      <c r="AK233" s="414"/>
      <c r="AL233" s="271"/>
      <c r="AM233" s="263"/>
    </row>
    <row r="234" spans="1:39" ht="15" customHeight="1">
      <c r="A234" s="265"/>
      <c r="B234" s="409" t="s">
        <v>852</v>
      </c>
      <c r="C234" s="410"/>
      <c r="D234" s="410"/>
      <c r="E234" s="410"/>
      <c r="F234" s="410"/>
      <c r="G234" s="410"/>
      <c r="H234" s="410"/>
      <c r="I234" s="410"/>
      <c r="J234" s="410"/>
      <c r="K234" s="410"/>
      <c r="L234" s="410"/>
      <c r="M234" s="410"/>
      <c r="N234" s="410"/>
      <c r="O234" s="410"/>
      <c r="P234" s="410"/>
      <c r="Q234" s="410"/>
      <c r="R234" s="410"/>
      <c r="S234" s="410"/>
      <c r="T234" s="410"/>
      <c r="U234" s="410"/>
      <c r="V234" s="410"/>
      <c r="W234" s="410"/>
      <c r="X234" s="410"/>
      <c r="Y234" s="410"/>
      <c r="Z234" s="410"/>
      <c r="AA234" s="410"/>
      <c r="AB234" s="410"/>
      <c r="AC234" s="410"/>
      <c r="AD234" s="410"/>
      <c r="AE234" s="410"/>
      <c r="AF234" s="410"/>
      <c r="AG234" s="411"/>
      <c r="AH234" s="412" t="s">
        <v>853</v>
      </c>
      <c r="AI234" s="413"/>
      <c r="AJ234" s="413"/>
      <c r="AK234" s="414"/>
      <c r="AL234" s="271"/>
      <c r="AM234" s="263"/>
    </row>
    <row r="235" spans="1:39" ht="15" customHeight="1">
      <c r="A235" s="265"/>
      <c r="B235" s="409" t="s">
        <v>854</v>
      </c>
      <c r="C235" s="410"/>
      <c r="D235" s="410"/>
      <c r="E235" s="410"/>
      <c r="F235" s="410"/>
      <c r="G235" s="410"/>
      <c r="H235" s="410"/>
      <c r="I235" s="410"/>
      <c r="J235" s="410"/>
      <c r="K235" s="410"/>
      <c r="L235" s="410"/>
      <c r="M235" s="410"/>
      <c r="N235" s="410"/>
      <c r="O235" s="410"/>
      <c r="P235" s="410"/>
      <c r="Q235" s="410"/>
      <c r="R235" s="410"/>
      <c r="S235" s="410"/>
      <c r="T235" s="410"/>
      <c r="U235" s="410"/>
      <c r="V235" s="410"/>
      <c r="W235" s="410"/>
      <c r="X235" s="410"/>
      <c r="Y235" s="410"/>
      <c r="Z235" s="410"/>
      <c r="AA235" s="410"/>
      <c r="AB235" s="410"/>
      <c r="AC235" s="410"/>
      <c r="AD235" s="410"/>
      <c r="AE235" s="410"/>
      <c r="AF235" s="410"/>
      <c r="AG235" s="411"/>
      <c r="AH235" s="412" t="s">
        <v>855</v>
      </c>
      <c r="AI235" s="413"/>
      <c r="AJ235" s="413"/>
      <c r="AK235" s="414"/>
      <c r="AL235" s="271"/>
      <c r="AM235" s="263"/>
    </row>
    <row r="236" spans="1:39" ht="15" customHeight="1">
      <c r="A236" s="265"/>
      <c r="B236" s="409" t="s">
        <v>856</v>
      </c>
      <c r="C236" s="410"/>
      <c r="D236" s="410"/>
      <c r="E236" s="410"/>
      <c r="F236" s="410"/>
      <c r="G236" s="410"/>
      <c r="H236" s="410"/>
      <c r="I236" s="410"/>
      <c r="J236" s="410"/>
      <c r="K236" s="410"/>
      <c r="L236" s="410"/>
      <c r="M236" s="410"/>
      <c r="N236" s="410"/>
      <c r="O236" s="410"/>
      <c r="P236" s="410"/>
      <c r="Q236" s="410"/>
      <c r="R236" s="410"/>
      <c r="S236" s="410"/>
      <c r="T236" s="410"/>
      <c r="U236" s="410"/>
      <c r="V236" s="410"/>
      <c r="W236" s="410"/>
      <c r="X236" s="410"/>
      <c r="Y236" s="410"/>
      <c r="Z236" s="410"/>
      <c r="AA236" s="410"/>
      <c r="AB236" s="410"/>
      <c r="AC236" s="410"/>
      <c r="AD236" s="410"/>
      <c r="AE236" s="410"/>
      <c r="AF236" s="410"/>
      <c r="AG236" s="411"/>
      <c r="AH236" s="412" t="s">
        <v>857</v>
      </c>
      <c r="AI236" s="413"/>
      <c r="AJ236" s="413"/>
      <c r="AK236" s="414"/>
      <c r="AL236" s="271"/>
      <c r="AM236" s="263"/>
    </row>
    <row r="237" spans="1:39" ht="15" customHeight="1">
      <c r="A237" s="265"/>
      <c r="B237" s="409" t="s">
        <v>858</v>
      </c>
      <c r="C237" s="410"/>
      <c r="D237" s="410"/>
      <c r="E237" s="410"/>
      <c r="F237" s="410"/>
      <c r="G237" s="410"/>
      <c r="H237" s="410"/>
      <c r="I237" s="410"/>
      <c r="J237" s="410"/>
      <c r="K237" s="410"/>
      <c r="L237" s="410"/>
      <c r="M237" s="410"/>
      <c r="N237" s="410"/>
      <c r="O237" s="410"/>
      <c r="P237" s="410"/>
      <c r="Q237" s="410"/>
      <c r="R237" s="410"/>
      <c r="S237" s="410"/>
      <c r="T237" s="410"/>
      <c r="U237" s="410"/>
      <c r="V237" s="410"/>
      <c r="W237" s="410"/>
      <c r="X237" s="410"/>
      <c r="Y237" s="410"/>
      <c r="Z237" s="410"/>
      <c r="AA237" s="410"/>
      <c r="AB237" s="410"/>
      <c r="AC237" s="410"/>
      <c r="AD237" s="410"/>
      <c r="AE237" s="410"/>
      <c r="AF237" s="410"/>
      <c r="AG237" s="411"/>
      <c r="AH237" s="412" t="s">
        <v>859</v>
      </c>
      <c r="AI237" s="413"/>
      <c r="AJ237" s="413"/>
      <c r="AK237" s="414"/>
      <c r="AL237" s="271"/>
      <c r="AM237" s="263"/>
    </row>
    <row r="238" spans="1:39" ht="15" customHeight="1">
      <c r="A238" s="265"/>
      <c r="B238" s="409" t="s">
        <v>860</v>
      </c>
      <c r="C238" s="410"/>
      <c r="D238" s="410"/>
      <c r="E238" s="410"/>
      <c r="F238" s="410"/>
      <c r="G238" s="410"/>
      <c r="H238" s="410"/>
      <c r="I238" s="410"/>
      <c r="J238" s="410"/>
      <c r="K238" s="410"/>
      <c r="L238" s="410"/>
      <c r="M238" s="410"/>
      <c r="N238" s="410"/>
      <c r="O238" s="410"/>
      <c r="P238" s="410"/>
      <c r="Q238" s="410"/>
      <c r="R238" s="410"/>
      <c r="S238" s="410"/>
      <c r="T238" s="410"/>
      <c r="U238" s="410"/>
      <c r="V238" s="410"/>
      <c r="W238" s="410"/>
      <c r="X238" s="410"/>
      <c r="Y238" s="410"/>
      <c r="Z238" s="410"/>
      <c r="AA238" s="410"/>
      <c r="AB238" s="410"/>
      <c r="AC238" s="410"/>
      <c r="AD238" s="410"/>
      <c r="AE238" s="410"/>
      <c r="AF238" s="410"/>
      <c r="AG238" s="411"/>
      <c r="AH238" s="412" t="s">
        <v>861</v>
      </c>
      <c r="AI238" s="413"/>
      <c r="AJ238" s="413"/>
      <c r="AK238" s="414"/>
      <c r="AL238" s="271"/>
      <c r="AM238" s="263"/>
    </row>
    <row r="239" spans="1:39" ht="15" customHeight="1">
      <c r="A239" s="265"/>
      <c r="B239" s="409" t="s">
        <v>862</v>
      </c>
      <c r="C239" s="410"/>
      <c r="D239" s="410"/>
      <c r="E239" s="410"/>
      <c r="F239" s="410"/>
      <c r="G239" s="410"/>
      <c r="H239" s="410"/>
      <c r="I239" s="410"/>
      <c r="J239" s="410"/>
      <c r="K239" s="410"/>
      <c r="L239" s="410"/>
      <c r="M239" s="410"/>
      <c r="N239" s="410"/>
      <c r="O239" s="410"/>
      <c r="P239" s="410"/>
      <c r="Q239" s="410"/>
      <c r="R239" s="410"/>
      <c r="S239" s="410"/>
      <c r="T239" s="410"/>
      <c r="U239" s="410"/>
      <c r="V239" s="410"/>
      <c r="W239" s="410"/>
      <c r="X239" s="410"/>
      <c r="Y239" s="410"/>
      <c r="Z239" s="410"/>
      <c r="AA239" s="410"/>
      <c r="AB239" s="410"/>
      <c r="AC239" s="410"/>
      <c r="AD239" s="410"/>
      <c r="AE239" s="410"/>
      <c r="AF239" s="410"/>
      <c r="AG239" s="411"/>
      <c r="AH239" s="412" t="s">
        <v>863</v>
      </c>
      <c r="AI239" s="413"/>
      <c r="AJ239" s="413"/>
      <c r="AK239" s="414"/>
      <c r="AL239" s="271"/>
      <c r="AM239" s="263"/>
    </row>
    <row r="240" spans="1:39" ht="15" customHeight="1">
      <c r="A240" s="265"/>
      <c r="B240" s="409" t="s">
        <v>864</v>
      </c>
      <c r="C240" s="410"/>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0"/>
      <c r="AD240" s="410"/>
      <c r="AE240" s="410"/>
      <c r="AF240" s="410"/>
      <c r="AG240" s="411"/>
      <c r="AH240" s="412" t="s">
        <v>865</v>
      </c>
      <c r="AI240" s="413"/>
      <c r="AJ240" s="413"/>
      <c r="AK240" s="414"/>
      <c r="AL240" s="271"/>
      <c r="AM240" s="263"/>
    </row>
    <row r="241" spans="1:39" ht="15" customHeight="1">
      <c r="A241" s="265"/>
      <c r="B241" s="409" t="s">
        <v>866</v>
      </c>
      <c r="C241" s="410"/>
      <c r="D241" s="410"/>
      <c r="E241" s="410"/>
      <c r="F241" s="410"/>
      <c r="G241" s="410"/>
      <c r="H241" s="410"/>
      <c r="I241" s="410"/>
      <c r="J241" s="410"/>
      <c r="K241" s="410"/>
      <c r="L241" s="410"/>
      <c r="M241" s="410"/>
      <c r="N241" s="410"/>
      <c r="O241" s="410"/>
      <c r="P241" s="410"/>
      <c r="Q241" s="410"/>
      <c r="R241" s="410"/>
      <c r="S241" s="410"/>
      <c r="T241" s="410"/>
      <c r="U241" s="410"/>
      <c r="V241" s="410"/>
      <c r="W241" s="410"/>
      <c r="X241" s="410"/>
      <c r="Y241" s="410"/>
      <c r="Z241" s="410"/>
      <c r="AA241" s="410"/>
      <c r="AB241" s="410"/>
      <c r="AC241" s="410"/>
      <c r="AD241" s="410"/>
      <c r="AE241" s="410"/>
      <c r="AF241" s="410"/>
      <c r="AG241" s="411"/>
      <c r="AH241" s="412" t="s">
        <v>867</v>
      </c>
      <c r="AI241" s="413"/>
      <c r="AJ241" s="413"/>
      <c r="AK241" s="414"/>
      <c r="AL241" s="271"/>
      <c r="AM241" s="263"/>
    </row>
    <row r="242" spans="1:39" ht="15" customHeight="1">
      <c r="A242" s="265"/>
      <c r="B242" s="409" t="s">
        <v>868</v>
      </c>
      <c r="C242" s="410"/>
      <c r="D242" s="410"/>
      <c r="E242" s="410"/>
      <c r="F242" s="410"/>
      <c r="G242" s="410"/>
      <c r="H242" s="410"/>
      <c r="I242" s="410"/>
      <c r="J242" s="410"/>
      <c r="K242" s="410"/>
      <c r="L242" s="410"/>
      <c r="M242" s="410"/>
      <c r="N242" s="410"/>
      <c r="O242" s="410"/>
      <c r="P242" s="410"/>
      <c r="Q242" s="410"/>
      <c r="R242" s="410"/>
      <c r="S242" s="410"/>
      <c r="T242" s="410"/>
      <c r="U242" s="410"/>
      <c r="V242" s="410"/>
      <c r="W242" s="410"/>
      <c r="X242" s="410"/>
      <c r="Y242" s="410"/>
      <c r="Z242" s="410"/>
      <c r="AA242" s="410"/>
      <c r="AB242" s="410"/>
      <c r="AC242" s="410"/>
      <c r="AD242" s="410"/>
      <c r="AE242" s="410"/>
      <c r="AF242" s="410"/>
      <c r="AG242" s="411"/>
      <c r="AH242" s="412" t="s">
        <v>869</v>
      </c>
      <c r="AI242" s="413"/>
      <c r="AJ242" s="413"/>
      <c r="AK242" s="414"/>
      <c r="AL242" s="271"/>
      <c r="AM242" s="263"/>
    </row>
    <row r="243" spans="1:39" ht="15" customHeight="1">
      <c r="A243" s="265"/>
      <c r="B243" s="409" t="s">
        <v>870</v>
      </c>
      <c r="C243" s="410"/>
      <c r="D243" s="410"/>
      <c r="E243" s="410"/>
      <c r="F243" s="410"/>
      <c r="G243" s="410"/>
      <c r="H243" s="410"/>
      <c r="I243" s="410"/>
      <c r="J243" s="410"/>
      <c r="K243" s="410"/>
      <c r="L243" s="410"/>
      <c r="M243" s="410"/>
      <c r="N243" s="410"/>
      <c r="O243" s="410"/>
      <c r="P243" s="410"/>
      <c r="Q243" s="410"/>
      <c r="R243" s="410"/>
      <c r="S243" s="410"/>
      <c r="T243" s="410"/>
      <c r="U243" s="410"/>
      <c r="V243" s="410"/>
      <c r="W243" s="410"/>
      <c r="X243" s="410"/>
      <c r="Y243" s="410"/>
      <c r="Z243" s="410"/>
      <c r="AA243" s="410"/>
      <c r="AB243" s="410"/>
      <c r="AC243" s="410"/>
      <c r="AD243" s="410"/>
      <c r="AE243" s="410"/>
      <c r="AF243" s="410"/>
      <c r="AG243" s="411"/>
      <c r="AH243" s="412" t="s">
        <v>871</v>
      </c>
      <c r="AI243" s="413"/>
      <c r="AJ243" s="413"/>
      <c r="AK243" s="414"/>
      <c r="AL243" s="271"/>
      <c r="AM243" s="263"/>
    </row>
    <row r="244" spans="1:39" ht="15" customHeight="1">
      <c r="A244" s="265"/>
      <c r="B244" s="409" t="s">
        <v>872</v>
      </c>
      <c r="C244" s="410"/>
      <c r="D244" s="410"/>
      <c r="E244" s="410"/>
      <c r="F244" s="410"/>
      <c r="G244" s="410"/>
      <c r="H244" s="410"/>
      <c r="I244" s="410"/>
      <c r="J244" s="410"/>
      <c r="K244" s="410"/>
      <c r="L244" s="410"/>
      <c r="M244" s="410"/>
      <c r="N244" s="410"/>
      <c r="O244" s="410"/>
      <c r="P244" s="410"/>
      <c r="Q244" s="410"/>
      <c r="R244" s="410"/>
      <c r="S244" s="410"/>
      <c r="T244" s="410"/>
      <c r="U244" s="410"/>
      <c r="V244" s="410"/>
      <c r="W244" s="410"/>
      <c r="X244" s="410"/>
      <c r="Y244" s="410"/>
      <c r="Z244" s="410"/>
      <c r="AA244" s="410"/>
      <c r="AB244" s="410"/>
      <c r="AC244" s="410"/>
      <c r="AD244" s="410"/>
      <c r="AE244" s="410"/>
      <c r="AF244" s="410"/>
      <c r="AG244" s="411"/>
      <c r="AH244" s="412" t="s">
        <v>873</v>
      </c>
      <c r="AI244" s="413"/>
      <c r="AJ244" s="413"/>
      <c r="AK244" s="414"/>
      <c r="AL244" s="271"/>
      <c r="AM244" s="263"/>
    </row>
    <row r="245" spans="1:39" ht="15" customHeight="1">
      <c r="A245" s="265"/>
      <c r="B245" s="409" t="s">
        <v>874</v>
      </c>
      <c r="C245" s="410"/>
      <c r="D245" s="410"/>
      <c r="E245" s="410"/>
      <c r="F245" s="410"/>
      <c r="G245" s="410"/>
      <c r="H245" s="410"/>
      <c r="I245" s="410"/>
      <c r="J245" s="410"/>
      <c r="K245" s="410"/>
      <c r="L245" s="410"/>
      <c r="M245" s="410"/>
      <c r="N245" s="410"/>
      <c r="O245" s="410"/>
      <c r="P245" s="410"/>
      <c r="Q245" s="410"/>
      <c r="R245" s="410"/>
      <c r="S245" s="410"/>
      <c r="T245" s="410"/>
      <c r="U245" s="410"/>
      <c r="V245" s="410"/>
      <c r="W245" s="410"/>
      <c r="X245" s="410"/>
      <c r="Y245" s="410"/>
      <c r="Z245" s="410"/>
      <c r="AA245" s="410"/>
      <c r="AB245" s="410"/>
      <c r="AC245" s="410"/>
      <c r="AD245" s="410"/>
      <c r="AE245" s="410"/>
      <c r="AF245" s="410"/>
      <c r="AG245" s="411"/>
      <c r="AH245" s="412" t="s">
        <v>875</v>
      </c>
      <c r="AI245" s="413"/>
      <c r="AJ245" s="413"/>
      <c r="AK245" s="414"/>
      <c r="AL245" s="271"/>
      <c r="AM245" s="263"/>
    </row>
    <row r="246" spans="1:39" ht="15" customHeight="1">
      <c r="A246" s="265"/>
      <c r="B246" s="409" t="s">
        <v>876</v>
      </c>
      <c r="C246" s="410"/>
      <c r="D246" s="410"/>
      <c r="E246" s="410"/>
      <c r="F246" s="410"/>
      <c r="G246" s="410"/>
      <c r="H246" s="410"/>
      <c r="I246" s="410"/>
      <c r="J246" s="410"/>
      <c r="K246" s="410"/>
      <c r="L246" s="410"/>
      <c r="M246" s="410"/>
      <c r="N246" s="410"/>
      <c r="O246" s="410"/>
      <c r="P246" s="410"/>
      <c r="Q246" s="410"/>
      <c r="R246" s="410"/>
      <c r="S246" s="410"/>
      <c r="T246" s="410"/>
      <c r="U246" s="410"/>
      <c r="V246" s="410"/>
      <c r="W246" s="410"/>
      <c r="X246" s="410"/>
      <c r="Y246" s="410"/>
      <c r="Z246" s="410"/>
      <c r="AA246" s="410"/>
      <c r="AB246" s="410"/>
      <c r="AC246" s="410"/>
      <c r="AD246" s="410"/>
      <c r="AE246" s="410"/>
      <c r="AF246" s="410"/>
      <c r="AG246" s="411"/>
      <c r="AH246" s="412" t="s">
        <v>877</v>
      </c>
      <c r="AI246" s="413"/>
      <c r="AJ246" s="413"/>
      <c r="AK246" s="414"/>
      <c r="AL246" s="271"/>
      <c r="AM246" s="263"/>
    </row>
    <row r="247" spans="1:39" ht="15" customHeight="1">
      <c r="A247" s="265"/>
      <c r="B247" s="409" t="s">
        <v>878</v>
      </c>
      <c r="C247" s="410"/>
      <c r="D247" s="410"/>
      <c r="E247" s="410"/>
      <c r="F247" s="410"/>
      <c r="G247" s="410"/>
      <c r="H247" s="410"/>
      <c r="I247" s="410"/>
      <c r="J247" s="410"/>
      <c r="K247" s="410"/>
      <c r="L247" s="410"/>
      <c r="M247" s="410"/>
      <c r="N247" s="410"/>
      <c r="O247" s="410"/>
      <c r="P247" s="410"/>
      <c r="Q247" s="410"/>
      <c r="R247" s="410"/>
      <c r="S247" s="410"/>
      <c r="T247" s="410"/>
      <c r="U247" s="410"/>
      <c r="V247" s="410"/>
      <c r="W247" s="410"/>
      <c r="X247" s="410"/>
      <c r="Y247" s="410"/>
      <c r="Z247" s="410"/>
      <c r="AA247" s="410"/>
      <c r="AB247" s="410"/>
      <c r="AC247" s="410"/>
      <c r="AD247" s="410"/>
      <c r="AE247" s="410"/>
      <c r="AF247" s="410"/>
      <c r="AG247" s="411"/>
      <c r="AH247" s="412" t="s">
        <v>879</v>
      </c>
      <c r="AI247" s="413"/>
      <c r="AJ247" s="413"/>
      <c r="AK247" s="414"/>
      <c r="AL247" s="271"/>
      <c r="AM247" s="263"/>
    </row>
    <row r="248" spans="1:39" ht="15" customHeight="1">
      <c r="A248" s="265"/>
      <c r="B248" s="409" t="s">
        <v>880</v>
      </c>
      <c r="C248" s="410"/>
      <c r="D248" s="410"/>
      <c r="E248" s="410"/>
      <c r="F248" s="410"/>
      <c r="G248" s="410"/>
      <c r="H248" s="410"/>
      <c r="I248" s="410"/>
      <c r="J248" s="410"/>
      <c r="K248" s="410"/>
      <c r="L248" s="410"/>
      <c r="M248" s="410"/>
      <c r="N248" s="410"/>
      <c r="O248" s="410"/>
      <c r="P248" s="410"/>
      <c r="Q248" s="410"/>
      <c r="R248" s="410"/>
      <c r="S248" s="410"/>
      <c r="T248" s="410"/>
      <c r="U248" s="410"/>
      <c r="V248" s="410"/>
      <c r="W248" s="410"/>
      <c r="X248" s="410"/>
      <c r="Y248" s="410"/>
      <c r="Z248" s="410"/>
      <c r="AA248" s="410"/>
      <c r="AB248" s="410"/>
      <c r="AC248" s="410"/>
      <c r="AD248" s="410"/>
      <c r="AE248" s="410"/>
      <c r="AF248" s="410"/>
      <c r="AG248" s="411"/>
      <c r="AH248" s="412" t="s">
        <v>881</v>
      </c>
      <c r="AI248" s="413"/>
      <c r="AJ248" s="413"/>
      <c r="AK248" s="414"/>
      <c r="AL248" s="271"/>
      <c r="AM248" s="263"/>
    </row>
    <row r="249" spans="1:39" ht="28.5" customHeight="1">
      <c r="A249" s="265"/>
      <c r="B249" s="409" t="s">
        <v>882</v>
      </c>
      <c r="C249" s="410"/>
      <c r="D249" s="410"/>
      <c r="E249" s="410"/>
      <c r="F249" s="410"/>
      <c r="G249" s="410"/>
      <c r="H249" s="410"/>
      <c r="I249" s="410"/>
      <c r="J249" s="410"/>
      <c r="K249" s="410"/>
      <c r="L249" s="410"/>
      <c r="M249" s="410"/>
      <c r="N249" s="410"/>
      <c r="O249" s="410"/>
      <c r="P249" s="410"/>
      <c r="Q249" s="410"/>
      <c r="R249" s="410"/>
      <c r="S249" s="410"/>
      <c r="T249" s="410"/>
      <c r="U249" s="410"/>
      <c r="V249" s="410"/>
      <c r="W249" s="410"/>
      <c r="X249" s="410"/>
      <c r="Y249" s="410"/>
      <c r="Z249" s="410"/>
      <c r="AA249" s="410"/>
      <c r="AB249" s="410"/>
      <c r="AC249" s="410"/>
      <c r="AD249" s="410"/>
      <c r="AE249" s="410"/>
      <c r="AF249" s="410"/>
      <c r="AG249" s="411"/>
      <c r="AH249" s="415" t="s">
        <v>883</v>
      </c>
      <c r="AI249" s="416"/>
      <c r="AJ249" s="416"/>
      <c r="AK249" s="417"/>
      <c r="AL249" s="272"/>
      <c r="AM249" s="263"/>
    </row>
    <row r="250" spans="1:39" ht="15" customHeight="1">
      <c r="A250" s="265"/>
      <c r="B250" s="409" t="s">
        <v>884</v>
      </c>
      <c r="C250" s="410"/>
      <c r="D250" s="410"/>
      <c r="E250" s="410"/>
      <c r="F250" s="410"/>
      <c r="G250" s="410"/>
      <c r="H250" s="410"/>
      <c r="I250" s="410"/>
      <c r="J250" s="410"/>
      <c r="K250" s="410"/>
      <c r="L250" s="410"/>
      <c r="M250" s="410"/>
      <c r="N250" s="410"/>
      <c r="O250" s="410"/>
      <c r="P250" s="410"/>
      <c r="Q250" s="410"/>
      <c r="R250" s="410"/>
      <c r="S250" s="410"/>
      <c r="T250" s="410"/>
      <c r="U250" s="410"/>
      <c r="V250" s="410"/>
      <c r="W250" s="410"/>
      <c r="X250" s="410"/>
      <c r="Y250" s="410"/>
      <c r="Z250" s="410"/>
      <c r="AA250" s="410"/>
      <c r="AB250" s="410"/>
      <c r="AC250" s="410"/>
      <c r="AD250" s="410"/>
      <c r="AE250" s="410"/>
      <c r="AF250" s="410"/>
      <c r="AG250" s="411"/>
      <c r="AH250" s="415" t="s">
        <v>885</v>
      </c>
      <c r="AI250" s="416"/>
      <c r="AJ250" s="416"/>
      <c r="AK250" s="417"/>
      <c r="AL250" s="272"/>
      <c r="AM250" s="263"/>
    </row>
    <row r="251" spans="1:39" ht="15" customHeight="1">
      <c r="A251" s="265"/>
      <c r="B251" s="409" t="s">
        <v>886</v>
      </c>
      <c r="C251" s="410"/>
      <c r="D251" s="410"/>
      <c r="E251" s="410"/>
      <c r="F251" s="410"/>
      <c r="G251" s="410"/>
      <c r="H251" s="410"/>
      <c r="I251" s="410"/>
      <c r="J251" s="410"/>
      <c r="K251" s="410"/>
      <c r="L251" s="410"/>
      <c r="M251" s="410"/>
      <c r="N251" s="410"/>
      <c r="O251" s="410"/>
      <c r="P251" s="410"/>
      <c r="Q251" s="410"/>
      <c r="R251" s="410"/>
      <c r="S251" s="410"/>
      <c r="T251" s="410"/>
      <c r="U251" s="410"/>
      <c r="V251" s="410"/>
      <c r="W251" s="410"/>
      <c r="X251" s="410"/>
      <c r="Y251" s="410"/>
      <c r="Z251" s="410"/>
      <c r="AA251" s="410"/>
      <c r="AB251" s="410"/>
      <c r="AC251" s="410"/>
      <c r="AD251" s="410"/>
      <c r="AE251" s="410"/>
      <c r="AF251" s="410"/>
      <c r="AG251" s="411"/>
      <c r="AH251" s="412" t="s">
        <v>887</v>
      </c>
      <c r="AI251" s="413"/>
      <c r="AJ251" s="413"/>
      <c r="AK251" s="414"/>
      <c r="AL251" s="271"/>
      <c r="AM251" s="263"/>
    </row>
    <row r="252" spans="1:39" ht="15" customHeight="1">
      <c r="A252" s="265"/>
      <c r="B252" s="409" t="s">
        <v>888</v>
      </c>
      <c r="C252" s="410"/>
      <c r="D252" s="410"/>
      <c r="E252" s="410"/>
      <c r="F252" s="410"/>
      <c r="G252" s="410"/>
      <c r="H252" s="410"/>
      <c r="I252" s="410"/>
      <c r="J252" s="410"/>
      <c r="K252" s="410"/>
      <c r="L252" s="410"/>
      <c r="M252" s="410"/>
      <c r="N252" s="410"/>
      <c r="O252" s="410"/>
      <c r="P252" s="410"/>
      <c r="Q252" s="410"/>
      <c r="R252" s="410"/>
      <c r="S252" s="410"/>
      <c r="T252" s="410"/>
      <c r="U252" s="410"/>
      <c r="V252" s="410"/>
      <c r="W252" s="410"/>
      <c r="X252" s="410"/>
      <c r="Y252" s="410"/>
      <c r="Z252" s="410"/>
      <c r="AA252" s="410"/>
      <c r="AB252" s="410"/>
      <c r="AC252" s="410"/>
      <c r="AD252" s="410"/>
      <c r="AE252" s="410"/>
      <c r="AF252" s="410"/>
      <c r="AG252" s="411"/>
      <c r="AH252" s="412" t="s">
        <v>889</v>
      </c>
      <c r="AI252" s="413"/>
      <c r="AJ252" s="413"/>
      <c r="AK252" s="414"/>
      <c r="AL252" s="271"/>
      <c r="AM252" s="263"/>
    </row>
    <row r="253" spans="1:39" ht="15" customHeight="1">
      <c r="A253" s="265"/>
      <c r="B253" s="409" t="s">
        <v>890</v>
      </c>
      <c r="C253" s="410"/>
      <c r="D253" s="410"/>
      <c r="E253" s="410"/>
      <c r="F253" s="410"/>
      <c r="G253" s="410"/>
      <c r="H253" s="410"/>
      <c r="I253" s="410"/>
      <c r="J253" s="410"/>
      <c r="K253" s="410"/>
      <c r="L253" s="410"/>
      <c r="M253" s="410"/>
      <c r="N253" s="410"/>
      <c r="O253" s="410"/>
      <c r="P253" s="410"/>
      <c r="Q253" s="410"/>
      <c r="R253" s="410"/>
      <c r="S253" s="410"/>
      <c r="T253" s="410"/>
      <c r="U253" s="410"/>
      <c r="V253" s="410"/>
      <c r="W253" s="410"/>
      <c r="X253" s="410"/>
      <c r="Y253" s="410"/>
      <c r="Z253" s="410"/>
      <c r="AA253" s="410"/>
      <c r="AB253" s="410"/>
      <c r="AC253" s="410"/>
      <c r="AD253" s="410"/>
      <c r="AE253" s="410"/>
      <c r="AF253" s="410"/>
      <c r="AG253" s="411"/>
      <c r="AH253" s="412" t="s">
        <v>891</v>
      </c>
      <c r="AI253" s="413"/>
      <c r="AJ253" s="413"/>
      <c r="AK253" s="414"/>
      <c r="AL253" s="271"/>
      <c r="AM253" s="263"/>
    </row>
    <row r="254" spans="1:39" ht="15" customHeight="1">
      <c r="A254" s="265"/>
      <c r="B254" s="409" t="s">
        <v>892</v>
      </c>
      <c r="C254" s="410"/>
      <c r="D254" s="410"/>
      <c r="E254" s="410"/>
      <c r="F254" s="410"/>
      <c r="G254" s="410"/>
      <c r="H254" s="410"/>
      <c r="I254" s="410"/>
      <c r="J254" s="410"/>
      <c r="K254" s="410"/>
      <c r="L254" s="410"/>
      <c r="M254" s="410"/>
      <c r="N254" s="410"/>
      <c r="O254" s="410"/>
      <c r="P254" s="410"/>
      <c r="Q254" s="410"/>
      <c r="R254" s="410"/>
      <c r="S254" s="410"/>
      <c r="T254" s="410"/>
      <c r="U254" s="410"/>
      <c r="V254" s="410"/>
      <c r="W254" s="410"/>
      <c r="X254" s="410"/>
      <c r="Y254" s="410"/>
      <c r="Z254" s="410"/>
      <c r="AA254" s="410"/>
      <c r="AB254" s="410"/>
      <c r="AC254" s="410"/>
      <c r="AD254" s="410"/>
      <c r="AE254" s="410"/>
      <c r="AF254" s="410"/>
      <c r="AG254" s="411"/>
      <c r="AH254" s="412" t="s">
        <v>893</v>
      </c>
      <c r="AI254" s="413"/>
      <c r="AJ254" s="413"/>
      <c r="AK254" s="414"/>
      <c r="AL254" s="271"/>
      <c r="AM254" s="263"/>
    </row>
    <row r="255" spans="1:39" ht="15" customHeight="1">
      <c r="A255" s="265"/>
      <c r="B255" s="409" t="s">
        <v>894</v>
      </c>
      <c r="C255" s="410"/>
      <c r="D255" s="410"/>
      <c r="E255" s="410"/>
      <c r="F255" s="410"/>
      <c r="G255" s="410"/>
      <c r="H255" s="410"/>
      <c r="I255" s="410"/>
      <c r="J255" s="410"/>
      <c r="K255" s="410"/>
      <c r="L255" s="410"/>
      <c r="M255" s="410"/>
      <c r="N255" s="410"/>
      <c r="O255" s="410"/>
      <c r="P255" s="410"/>
      <c r="Q255" s="410"/>
      <c r="R255" s="410"/>
      <c r="S255" s="410"/>
      <c r="T255" s="410"/>
      <c r="U255" s="410"/>
      <c r="V255" s="410"/>
      <c r="W255" s="410"/>
      <c r="X255" s="410"/>
      <c r="Y255" s="410"/>
      <c r="Z255" s="410"/>
      <c r="AA255" s="410"/>
      <c r="AB255" s="410"/>
      <c r="AC255" s="410"/>
      <c r="AD255" s="410"/>
      <c r="AE255" s="410"/>
      <c r="AF255" s="410"/>
      <c r="AG255" s="411"/>
      <c r="AH255" s="412" t="s">
        <v>895</v>
      </c>
      <c r="AI255" s="413"/>
      <c r="AJ255" s="413"/>
      <c r="AK255" s="414"/>
      <c r="AL255" s="271"/>
      <c r="AM255" s="263"/>
    </row>
    <row r="256" spans="1:39" ht="15" customHeight="1">
      <c r="A256" s="265"/>
      <c r="B256" s="409" t="s">
        <v>896</v>
      </c>
      <c r="C256" s="410"/>
      <c r="D256" s="410"/>
      <c r="E256" s="410"/>
      <c r="F256" s="410"/>
      <c r="G256" s="410"/>
      <c r="H256" s="410"/>
      <c r="I256" s="410"/>
      <c r="J256" s="410"/>
      <c r="K256" s="410"/>
      <c r="L256" s="410"/>
      <c r="M256" s="410"/>
      <c r="N256" s="410"/>
      <c r="O256" s="410"/>
      <c r="P256" s="410"/>
      <c r="Q256" s="410"/>
      <c r="R256" s="410"/>
      <c r="S256" s="410"/>
      <c r="T256" s="410"/>
      <c r="U256" s="410"/>
      <c r="V256" s="410"/>
      <c r="W256" s="410"/>
      <c r="X256" s="410"/>
      <c r="Y256" s="410"/>
      <c r="Z256" s="410"/>
      <c r="AA256" s="410"/>
      <c r="AB256" s="410"/>
      <c r="AC256" s="410"/>
      <c r="AD256" s="410"/>
      <c r="AE256" s="410"/>
      <c r="AF256" s="410"/>
      <c r="AG256" s="411"/>
      <c r="AH256" s="412" t="s">
        <v>897</v>
      </c>
      <c r="AI256" s="413"/>
      <c r="AJ256" s="413"/>
      <c r="AK256" s="414"/>
      <c r="AL256" s="271"/>
      <c r="AM256" s="263"/>
    </row>
    <row r="257" spans="1:39" ht="15" customHeight="1">
      <c r="A257" s="265"/>
      <c r="B257" s="409" t="s">
        <v>898</v>
      </c>
      <c r="C257" s="410"/>
      <c r="D257" s="410"/>
      <c r="E257" s="410"/>
      <c r="F257" s="410"/>
      <c r="G257" s="410"/>
      <c r="H257" s="410"/>
      <c r="I257" s="410"/>
      <c r="J257" s="410"/>
      <c r="K257" s="410"/>
      <c r="L257" s="410"/>
      <c r="M257" s="410"/>
      <c r="N257" s="410"/>
      <c r="O257" s="410"/>
      <c r="P257" s="410"/>
      <c r="Q257" s="410"/>
      <c r="R257" s="410"/>
      <c r="S257" s="410"/>
      <c r="T257" s="410"/>
      <c r="U257" s="410"/>
      <c r="V257" s="410"/>
      <c r="W257" s="410"/>
      <c r="X257" s="410"/>
      <c r="Y257" s="410"/>
      <c r="Z257" s="410"/>
      <c r="AA257" s="410"/>
      <c r="AB257" s="410"/>
      <c r="AC257" s="410"/>
      <c r="AD257" s="410"/>
      <c r="AE257" s="410"/>
      <c r="AF257" s="410"/>
      <c r="AG257" s="411"/>
      <c r="AH257" s="415" t="s">
        <v>899</v>
      </c>
      <c r="AI257" s="416"/>
      <c r="AJ257" s="416"/>
      <c r="AK257" s="417"/>
      <c r="AL257" s="272"/>
      <c r="AM257" s="263"/>
    </row>
    <row r="258" spans="1:39" ht="15" customHeight="1">
      <c r="A258" s="265"/>
      <c r="B258" s="409" t="s">
        <v>900</v>
      </c>
      <c r="C258" s="410"/>
      <c r="D258" s="410"/>
      <c r="E258" s="410"/>
      <c r="F258" s="410"/>
      <c r="G258" s="410"/>
      <c r="H258" s="410"/>
      <c r="I258" s="410"/>
      <c r="J258" s="410"/>
      <c r="K258" s="410"/>
      <c r="L258" s="410"/>
      <c r="M258" s="410"/>
      <c r="N258" s="410"/>
      <c r="O258" s="410"/>
      <c r="P258" s="410"/>
      <c r="Q258" s="410"/>
      <c r="R258" s="410"/>
      <c r="S258" s="410"/>
      <c r="T258" s="410"/>
      <c r="U258" s="410"/>
      <c r="V258" s="410"/>
      <c r="W258" s="410"/>
      <c r="X258" s="410"/>
      <c r="Y258" s="410"/>
      <c r="Z258" s="410"/>
      <c r="AA258" s="410"/>
      <c r="AB258" s="410"/>
      <c r="AC258" s="410"/>
      <c r="AD258" s="410"/>
      <c r="AE258" s="410"/>
      <c r="AF258" s="410"/>
      <c r="AG258" s="411"/>
      <c r="AH258" s="415" t="s">
        <v>901</v>
      </c>
      <c r="AI258" s="416"/>
      <c r="AJ258" s="416"/>
      <c r="AK258" s="417"/>
      <c r="AL258" s="272"/>
      <c r="AM258" s="263"/>
    </row>
    <row r="259" spans="1:39" ht="15" customHeight="1">
      <c r="A259" s="265"/>
      <c r="B259" s="409" t="s">
        <v>902</v>
      </c>
      <c r="C259" s="410"/>
      <c r="D259" s="410"/>
      <c r="E259" s="410"/>
      <c r="F259" s="410"/>
      <c r="G259" s="410"/>
      <c r="H259" s="410"/>
      <c r="I259" s="410"/>
      <c r="J259" s="410"/>
      <c r="K259" s="410"/>
      <c r="L259" s="410"/>
      <c r="M259" s="410"/>
      <c r="N259" s="410"/>
      <c r="O259" s="410"/>
      <c r="P259" s="410"/>
      <c r="Q259" s="410"/>
      <c r="R259" s="410"/>
      <c r="S259" s="410"/>
      <c r="T259" s="410"/>
      <c r="U259" s="410"/>
      <c r="V259" s="410"/>
      <c r="W259" s="410"/>
      <c r="X259" s="410"/>
      <c r="Y259" s="410"/>
      <c r="Z259" s="410"/>
      <c r="AA259" s="410"/>
      <c r="AB259" s="410"/>
      <c r="AC259" s="410"/>
      <c r="AD259" s="410"/>
      <c r="AE259" s="410"/>
      <c r="AF259" s="410"/>
      <c r="AG259" s="411"/>
      <c r="AH259" s="415" t="s">
        <v>903</v>
      </c>
      <c r="AI259" s="416"/>
      <c r="AJ259" s="416"/>
      <c r="AK259" s="417"/>
      <c r="AL259" s="272"/>
      <c r="AM259" s="263"/>
    </row>
    <row r="260" spans="1:39" ht="15" customHeight="1">
      <c r="A260" s="265"/>
      <c r="B260" s="409" t="s">
        <v>904</v>
      </c>
      <c r="C260" s="410"/>
      <c r="D260" s="410"/>
      <c r="E260" s="410"/>
      <c r="F260" s="410"/>
      <c r="G260" s="410"/>
      <c r="H260" s="410"/>
      <c r="I260" s="410"/>
      <c r="J260" s="410"/>
      <c r="K260" s="410"/>
      <c r="L260" s="410"/>
      <c r="M260" s="410"/>
      <c r="N260" s="410"/>
      <c r="O260" s="410"/>
      <c r="P260" s="410"/>
      <c r="Q260" s="410"/>
      <c r="R260" s="410"/>
      <c r="S260" s="410"/>
      <c r="T260" s="410"/>
      <c r="U260" s="410"/>
      <c r="V260" s="410"/>
      <c r="W260" s="410"/>
      <c r="X260" s="410"/>
      <c r="Y260" s="410"/>
      <c r="Z260" s="410"/>
      <c r="AA260" s="410"/>
      <c r="AB260" s="410"/>
      <c r="AC260" s="410"/>
      <c r="AD260" s="410"/>
      <c r="AE260" s="410"/>
      <c r="AF260" s="410"/>
      <c r="AG260" s="411"/>
      <c r="AH260" s="415" t="s">
        <v>905</v>
      </c>
      <c r="AI260" s="416"/>
      <c r="AJ260" s="416"/>
      <c r="AK260" s="417"/>
      <c r="AL260" s="272"/>
      <c r="AM260" s="263"/>
    </row>
    <row r="261" spans="1:39" ht="15" customHeight="1">
      <c r="A261" s="265"/>
      <c r="B261" s="409" t="s">
        <v>906</v>
      </c>
      <c r="C261" s="410"/>
      <c r="D261" s="410"/>
      <c r="E261" s="410"/>
      <c r="F261" s="410"/>
      <c r="G261" s="410"/>
      <c r="H261" s="410"/>
      <c r="I261" s="410"/>
      <c r="J261" s="410"/>
      <c r="K261" s="410"/>
      <c r="L261" s="410"/>
      <c r="M261" s="410"/>
      <c r="N261" s="410"/>
      <c r="O261" s="410"/>
      <c r="P261" s="410"/>
      <c r="Q261" s="410"/>
      <c r="R261" s="410"/>
      <c r="S261" s="410"/>
      <c r="T261" s="410"/>
      <c r="U261" s="410"/>
      <c r="V261" s="410"/>
      <c r="W261" s="410"/>
      <c r="X261" s="410"/>
      <c r="Y261" s="410"/>
      <c r="Z261" s="410"/>
      <c r="AA261" s="410"/>
      <c r="AB261" s="410"/>
      <c r="AC261" s="410"/>
      <c r="AD261" s="410"/>
      <c r="AE261" s="410"/>
      <c r="AF261" s="410"/>
      <c r="AG261" s="411"/>
      <c r="AH261" s="415" t="s">
        <v>907</v>
      </c>
      <c r="AI261" s="416"/>
      <c r="AJ261" s="416"/>
      <c r="AK261" s="417"/>
      <c r="AL261" s="272"/>
      <c r="AM261" s="263"/>
    </row>
    <row r="262" spans="1:39" ht="15" customHeight="1">
      <c r="A262" s="265"/>
      <c r="B262" s="409" t="s">
        <v>908</v>
      </c>
      <c r="C262" s="410"/>
      <c r="D262" s="410"/>
      <c r="E262" s="410"/>
      <c r="F262" s="410"/>
      <c r="G262" s="410"/>
      <c r="H262" s="410"/>
      <c r="I262" s="410"/>
      <c r="J262" s="410"/>
      <c r="K262" s="410"/>
      <c r="L262" s="410"/>
      <c r="M262" s="410"/>
      <c r="N262" s="410"/>
      <c r="O262" s="410"/>
      <c r="P262" s="410"/>
      <c r="Q262" s="410"/>
      <c r="R262" s="410"/>
      <c r="S262" s="410"/>
      <c r="T262" s="410"/>
      <c r="U262" s="410"/>
      <c r="V262" s="410"/>
      <c r="W262" s="410"/>
      <c r="X262" s="410"/>
      <c r="Y262" s="410"/>
      <c r="Z262" s="410"/>
      <c r="AA262" s="410"/>
      <c r="AB262" s="410"/>
      <c r="AC262" s="410"/>
      <c r="AD262" s="410"/>
      <c r="AE262" s="410"/>
      <c r="AF262" s="410"/>
      <c r="AG262" s="411"/>
      <c r="AH262" s="415" t="s">
        <v>909</v>
      </c>
      <c r="AI262" s="416"/>
      <c r="AJ262" s="416"/>
      <c r="AK262" s="417"/>
      <c r="AL262" s="272"/>
      <c r="AM262" s="263"/>
    </row>
    <row r="263" spans="1:39" ht="15" customHeight="1">
      <c r="A263" s="265"/>
      <c r="B263" s="409" t="s">
        <v>910</v>
      </c>
      <c r="C263" s="410"/>
      <c r="D263" s="410"/>
      <c r="E263" s="410"/>
      <c r="F263" s="410"/>
      <c r="G263" s="410"/>
      <c r="H263" s="410"/>
      <c r="I263" s="410"/>
      <c r="J263" s="410"/>
      <c r="K263" s="410"/>
      <c r="L263" s="410"/>
      <c r="M263" s="410"/>
      <c r="N263" s="410"/>
      <c r="O263" s="410"/>
      <c r="P263" s="410"/>
      <c r="Q263" s="410"/>
      <c r="R263" s="410"/>
      <c r="S263" s="410"/>
      <c r="T263" s="410"/>
      <c r="U263" s="410"/>
      <c r="V263" s="410"/>
      <c r="W263" s="410"/>
      <c r="X263" s="410"/>
      <c r="Y263" s="410"/>
      <c r="Z263" s="410"/>
      <c r="AA263" s="410"/>
      <c r="AB263" s="410"/>
      <c r="AC263" s="410"/>
      <c r="AD263" s="410"/>
      <c r="AE263" s="410"/>
      <c r="AF263" s="410"/>
      <c r="AG263" s="411"/>
      <c r="AH263" s="415" t="s">
        <v>911</v>
      </c>
      <c r="AI263" s="416"/>
      <c r="AJ263" s="416"/>
      <c r="AK263" s="417"/>
      <c r="AL263" s="272"/>
      <c r="AM263" s="263"/>
    </row>
    <row r="264" spans="1:39" ht="15" customHeight="1">
      <c r="A264" s="265"/>
      <c r="B264" s="409" t="s">
        <v>912</v>
      </c>
      <c r="C264" s="410"/>
      <c r="D264" s="410"/>
      <c r="E264" s="410"/>
      <c r="F264" s="410"/>
      <c r="G264" s="410"/>
      <c r="H264" s="410"/>
      <c r="I264" s="410"/>
      <c r="J264" s="410"/>
      <c r="K264" s="410"/>
      <c r="L264" s="410"/>
      <c r="M264" s="410"/>
      <c r="N264" s="410"/>
      <c r="O264" s="410"/>
      <c r="P264" s="410"/>
      <c r="Q264" s="410"/>
      <c r="R264" s="410"/>
      <c r="S264" s="410"/>
      <c r="T264" s="410"/>
      <c r="U264" s="410"/>
      <c r="V264" s="410"/>
      <c r="W264" s="410"/>
      <c r="X264" s="410"/>
      <c r="Y264" s="410"/>
      <c r="Z264" s="410"/>
      <c r="AA264" s="410"/>
      <c r="AB264" s="410"/>
      <c r="AC264" s="410"/>
      <c r="AD264" s="410"/>
      <c r="AE264" s="410"/>
      <c r="AF264" s="410"/>
      <c r="AG264" s="411"/>
      <c r="AH264" s="415" t="s">
        <v>913</v>
      </c>
      <c r="AI264" s="416"/>
      <c r="AJ264" s="416"/>
      <c r="AK264" s="417"/>
      <c r="AL264" s="272"/>
      <c r="AM264" s="263"/>
    </row>
    <row r="265" spans="1:39" ht="15" customHeight="1">
      <c r="A265" s="265"/>
      <c r="B265" s="409" t="s">
        <v>914</v>
      </c>
      <c r="C265" s="410"/>
      <c r="D265" s="410"/>
      <c r="E265" s="410"/>
      <c r="F265" s="410"/>
      <c r="G265" s="410"/>
      <c r="H265" s="410"/>
      <c r="I265" s="410"/>
      <c r="J265" s="410"/>
      <c r="K265" s="410"/>
      <c r="L265" s="410"/>
      <c r="M265" s="410"/>
      <c r="N265" s="410"/>
      <c r="O265" s="410"/>
      <c r="P265" s="410"/>
      <c r="Q265" s="410"/>
      <c r="R265" s="410"/>
      <c r="S265" s="410"/>
      <c r="T265" s="410"/>
      <c r="U265" s="410"/>
      <c r="V265" s="410"/>
      <c r="W265" s="410"/>
      <c r="X265" s="410"/>
      <c r="Y265" s="410"/>
      <c r="Z265" s="410"/>
      <c r="AA265" s="410"/>
      <c r="AB265" s="410"/>
      <c r="AC265" s="410"/>
      <c r="AD265" s="410"/>
      <c r="AE265" s="410"/>
      <c r="AF265" s="410"/>
      <c r="AG265" s="411"/>
      <c r="AH265" s="415" t="s">
        <v>915</v>
      </c>
      <c r="AI265" s="416"/>
      <c r="AJ265" s="416"/>
      <c r="AK265" s="417"/>
      <c r="AL265" s="272"/>
      <c r="AM265" s="263"/>
    </row>
    <row r="266" spans="1:39" ht="15" customHeight="1">
      <c r="A266" s="265"/>
      <c r="B266" s="409" t="s">
        <v>916</v>
      </c>
      <c r="C266" s="410"/>
      <c r="D266" s="410"/>
      <c r="E266" s="410"/>
      <c r="F266" s="410"/>
      <c r="G266" s="410"/>
      <c r="H266" s="410"/>
      <c r="I266" s="410"/>
      <c r="J266" s="410"/>
      <c r="K266" s="410"/>
      <c r="L266" s="410"/>
      <c r="M266" s="410"/>
      <c r="N266" s="410"/>
      <c r="O266" s="410"/>
      <c r="P266" s="410"/>
      <c r="Q266" s="410"/>
      <c r="R266" s="410"/>
      <c r="S266" s="410"/>
      <c r="T266" s="410"/>
      <c r="U266" s="410"/>
      <c r="V266" s="410"/>
      <c r="W266" s="410"/>
      <c r="X266" s="410"/>
      <c r="Y266" s="410"/>
      <c r="Z266" s="410"/>
      <c r="AA266" s="410"/>
      <c r="AB266" s="410"/>
      <c r="AC266" s="410"/>
      <c r="AD266" s="410"/>
      <c r="AE266" s="410"/>
      <c r="AF266" s="410"/>
      <c r="AG266" s="411"/>
      <c r="AH266" s="415" t="s">
        <v>917</v>
      </c>
      <c r="AI266" s="416"/>
      <c r="AJ266" s="416"/>
      <c r="AK266" s="417"/>
      <c r="AL266" s="272"/>
      <c r="AM266" s="263"/>
    </row>
    <row r="267" spans="1:39" ht="30" customHeight="1">
      <c r="A267" s="265"/>
      <c r="B267" s="409" t="s">
        <v>918</v>
      </c>
      <c r="C267" s="410"/>
      <c r="D267" s="410"/>
      <c r="E267" s="410"/>
      <c r="F267" s="410"/>
      <c r="G267" s="410"/>
      <c r="H267" s="410"/>
      <c r="I267" s="410"/>
      <c r="J267" s="410"/>
      <c r="K267" s="410"/>
      <c r="L267" s="410"/>
      <c r="M267" s="410"/>
      <c r="N267" s="410"/>
      <c r="O267" s="410"/>
      <c r="P267" s="410"/>
      <c r="Q267" s="410"/>
      <c r="R267" s="410"/>
      <c r="S267" s="410"/>
      <c r="T267" s="410"/>
      <c r="U267" s="410"/>
      <c r="V267" s="410"/>
      <c r="W267" s="410"/>
      <c r="X267" s="410"/>
      <c r="Y267" s="410"/>
      <c r="Z267" s="410"/>
      <c r="AA267" s="410"/>
      <c r="AB267" s="410"/>
      <c r="AC267" s="410"/>
      <c r="AD267" s="410"/>
      <c r="AE267" s="410"/>
      <c r="AF267" s="410"/>
      <c r="AG267" s="411"/>
      <c r="AH267" s="415" t="s">
        <v>919</v>
      </c>
      <c r="AI267" s="416"/>
      <c r="AJ267" s="416"/>
      <c r="AK267" s="417"/>
      <c r="AL267" s="272"/>
      <c r="AM267" s="263"/>
    </row>
    <row r="268" spans="1:39" ht="15" customHeight="1">
      <c r="A268" s="265"/>
      <c r="B268" s="409" t="s">
        <v>920</v>
      </c>
      <c r="C268" s="410"/>
      <c r="D268" s="410"/>
      <c r="E268" s="410"/>
      <c r="F268" s="410"/>
      <c r="G268" s="410"/>
      <c r="H268" s="410"/>
      <c r="I268" s="410"/>
      <c r="J268" s="410"/>
      <c r="K268" s="410"/>
      <c r="L268" s="410"/>
      <c r="M268" s="410"/>
      <c r="N268" s="410"/>
      <c r="O268" s="410"/>
      <c r="P268" s="410"/>
      <c r="Q268" s="410"/>
      <c r="R268" s="410"/>
      <c r="S268" s="410"/>
      <c r="T268" s="410"/>
      <c r="U268" s="410"/>
      <c r="V268" s="410"/>
      <c r="W268" s="410"/>
      <c r="X268" s="410"/>
      <c r="Y268" s="410"/>
      <c r="Z268" s="410"/>
      <c r="AA268" s="410"/>
      <c r="AB268" s="410"/>
      <c r="AC268" s="410"/>
      <c r="AD268" s="410"/>
      <c r="AE268" s="410"/>
      <c r="AF268" s="410"/>
      <c r="AG268" s="411"/>
      <c r="AH268" s="415" t="s">
        <v>921</v>
      </c>
      <c r="AI268" s="416"/>
      <c r="AJ268" s="416"/>
      <c r="AK268" s="417"/>
      <c r="AL268" s="272"/>
      <c r="AM268" s="263"/>
    </row>
    <row r="269" spans="1:39" ht="15" customHeight="1">
      <c r="A269" s="265"/>
      <c r="B269" s="409" t="s">
        <v>922</v>
      </c>
      <c r="C269" s="410"/>
      <c r="D269" s="410"/>
      <c r="E269" s="410"/>
      <c r="F269" s="410"/>
      <c r="G269" s="410"/>
      <c r="H269" s="410"/>
      <c r="I269" s="410"/>
      <c r="J269" s="410"/>
      <c r="K269" s="410"/>
      <c r="L269" s="410"/>
      <c r="M269" s="410"/>
      <c r="N269" s="410"/>
      <c r="O269" s="410"/>
      <c r="P269" s="410"/>
      <c r="Q269" s="410"/>
      <c r="R269" s="410"/>
      <c r="S269" s="410"/>
      <c r="T269" s="410"/>
      <c r="U269" s="410"/>
      <c r="V269" s="410"/>
      <c r="W269" s="410"/>
      <c r="X269" s="410"/>
      <c r="Y269" s="410"/>
      <c r="Z269" s="410"/>
      <c r="AA269" s="410"/>
      <c r="AB269" s="410"/>
      <c r="AC269" s="410"/>
      <c r="AD269" s="410"/>
      <c r="AE269" s="410"/>
      <c r="AF269" s="410"/>
      <c r="AG269" s="411"/>
      <c r="AH269" s="415" t="s">
        <v>923</v>
      </c>
      <c r="AI269" s="416"/>
      <c r="AJ269" s="416"/>
      <c r="AK269" s="417"/>
      <c r="AL269" s="272"/>
      <c r="AM269" s="263"/>
    </row>
    <row r="270" spans="1:39" ht="15" customHeight="1">
      <c r="A270" s="265"/>
      <c r="B270" s="409" t="s">
        <v>924</v>
      </c>
      <c r="C270" s="410"/>
      <c r="D270" s="410"/>
      <c r="E270" s="410"/>
      <c r="F270" s="410"/>
      <c r="G270" s="410"/>
      <c r="H270" s="410"/>
      <c r="I270" s="410"/>
      <c r="J270" s="410"/>
      <c r="K270" s="410"/>
      <c r="L270" s="410"/>
      <c r="M270" s="410"/>
      <c r="N270" s="410"/>
      <c r="O270" s="410"/>
      <c r="P270" s="410"/>
      <c r="Q270" s="410"/>
      <c r="R270" s="410"/>
      <c r="S270" s="410"/>
      <c r="T270" s="410"/>
      <c r="U270" s="410"/>
      <c r="V270" s="410"/>
      <c r="W270" s="410"/>
      <c r="X270" s="410"/>
      <c r="Y270" s="410"/>
      <c r="Z270" s="410"/>
      <c r="AA270" s="410"/>
      <c r="AB270" s="410"/>
      <c r="AC270" s="410"/>
      <c r="AD270" s="410"/>
      <c r="AE270" s="410"/>
      <c r="AF270" s="410"/>
      <c r="AG270" s="411"/>
      <c r="AH270" s="415" t="s">
        <v>925</v>
      </c>
      <c r="AI270" s="416"/>
      <c r="AJ270" s="416"/>
      <c r="AK270" s="417"/>
      <c r="AL270" s="272"/>
      <c r="AM270" s="263"/>
    </row>
    <row r="271" spans="1:39" ht="15" customHeight="1">
      <c r="A271" s="265"/>
      <c r="B271" s="409" t="s">
        <v>926</v>
      </c>
      <c r="C271" s="410"/>
      <c r="D271" s="410"/>
      <c r="E271" s="410"/>
      <c r="F271" s="410"/>
      <c r="G271" s="410"/>
      <c r="H271" s="410"/>
      <c r="I271" s="410"/>
      <c r="J271" s="410"/>
      <c r="K271" s="410"/>
      <c r="L271" s="410"/>
      <c r="M271" s="410"/>
      <c r="N271" s="410"/>
      <c r="O271" s="410"/>
      <c r="P271" s="410"/>
      <c r="Q271" s="410"/>
      <c r="R271" s="410"/>
      <c r="S271" s="410"/>
      <c r="T271" s="410"/>
      <c r="U271" s="410"/>
      <c r="V271" s="410"/>
      <c r="W271" s="410"/>
      <c r="X271" s="410"/>
      <c r="Y271" s="410"/>
      <c r="Z271" s="410"/>
      <c r="AA271" s="410"/>
      <c r="AB271" s="410"/>
      <c r="AC271" s="410"/>
      <c r="AD271" s="410"/>
      <c r="AE271" s="410"/>
      <c r="AF271" s="410"/>
      <c r="AG271" s="411"/>
      <c r="AH271" s="415" t="s">
        <v>927</v>
      </c>
      <c r="AI271" s="416"/>
      <c r="AJ271" s="416"/>
      <c r="AK271" s="417"/>
      <c r="AL271" s="272"/>
      <c r="AM271" s="263"/>
    </row>
    <row r="272" spans="1:39" ht="15" customHeight="1">
      <c r="A272" s="265"/>
      <c r="B272" s="409" t="s">
        <v>928</v>
      </c>
      <c r="C272" s="410"/>
      <c r="D272" s="410"/>
      <c r="E272" s="410"/>
      <c r="F272" s="410"/>
      <c r="G272" s="410"/>
      <c r="H272" s="410"/>
      <c r="I272" s="410"/>
      <c r="J272" s="410"/>
      <c r="K272" s="410"/>
      <c r="L272" s="410"/>
      <c r="M272" s="410"/>
      <c r="N272" s="410"/>
      <c r="O272" s="410"/>
      <c r="P272" s="410"/>
      <c r="Q272" s="410"/>
      <c r="R272" s="410"/>
      <c r="S272" s="410"/>
      <c r="T272" s="410"/>
      <c r="U272" s="410"/>
      <c r="V272" s="410"/>
      <c r="W272" s="410"/>
      <c r="X272" s="410"/>
      <c r="Y272" s="410"/>
      <c r="Z272" s="410"/>
      <c r="AA272" s="410"/>
      <c r="AB272" s="410"/>
      <c r="AC272" s="410"/>
      <c r="AD272" s="410"/>
      <c r="AE272" s="410"/>
      <c r="AF272" s="410"/>
      <c r="AG272" s="411"/>
      <c r="AH272" s="415" t="s">
        <v>929</v>
      </c>
      <c r="AI272" s="416"/>
      <c r="AJ272" s="416"/>
      <c r="AK272" s="417"/>
      <c r="AL272" s="272"/>
      <c r="AM272" s="263"/>
    </row>
    <row r="273" spans="1:39" ht="45" customHeight="1">
      <c r="A273" s="265"/>
      <c r="B273" s="409" t="s">
        <v>930</v>
      </c>
      <c r="C273" s="410"/>
      <c r="D273" s="410"/>
      <c r="E273" s="410"/>
      <c r="F273" s="410"/>
      <c r="G273" s="410"/>
      <c r="H273" s="410"/>
      <c r="I273" s="410"/>
      <c r="J273" s="410"/>
      <c r="K273" s="410"/>
      <c r="L273" s="410"/>
      <c r="M273" s="410"/>
      <c r="N273" s="410"/>
      <c r="O273" s="410"/>
      <c r="P273" s="410"/>
      <c r="Q273" s="410"/>
      <c r="R273" s="410"/>
      <c r="S273" s="410"/>
      <c r="T273" s="410"/>
      <c r="U273" s="410"/>
      <c r="V273" s="410"/>
      <c r="W273" s="410"/>
      <c r="X273" s="410"/>
      <c r="Y273" s="410"/>
      <c r="Z273" s="410"/>
      <c r="AA273" s="410"/>
      <c r="AB273" s="410"/>
      <c r="AC273" s="410"/>
      <c r="AD273" s="410"/>
      <c r="AE273" s="410"/>
      <c r="AF273" s="410"/>
      <c r="AG273" s="411"/>
      <c r="AH273" s="415" t="s">
        <v>931</v>
      </c>
      <c r="AI273" s="416"/>
      <c r="AJ273" s="416"/>
      <c r="AK273" s="417"/>
      <c r="AL273" s="272"/>
      <c r="AM273" s="263"/>
    </row>
    <row r="274" spans="1:39" ht="30" customHeight="1">
      <c r="A274" s="265"/>
      <c r="B274" s="409" t="s">
        <v>932</v>
      </c>
      <c r="C274" s="410"/>
      <c r="D274" s="410"/>
      <c r="E274" s="410"/>
      <c r="F274" s="410"/>
      <c r="G274" s="410"/>
      <c r="H274" s="410"/>
      <c r="I274" s="410"/>
      <c r="J274" s="410"/>
      <c r="K274" s="410"/>
      <c r="L274" s="410"/>
      <c r="M274" s="410"/>
      <c r="N274" s="410"/>
      <c r="O274" s="410"/>
      <c r="P274" s="410"/>
      <c r="Q274" s="410"/>
      <c r="R274" s="410"/>
      <c r="S274" s="410"/>
      <c r="T274" s="410"/>
      <c r="U274" s="410"/>
      <c r="V274" s="410"/>
      <c r="W274" s="410"/>
      <c r="X274" s="410"/>
      <c r="Y274" s="410"/>
      <c r="Z274" s="410"/>
      <c r="AA274" s="410"/>
      <c r="AB274" s="410"/>
      <c r="AC274" s="410"/>
      <c r="AD274" s="410"/>
      <c r="AE274" s="410"/>
      <c r="AF274" s="410"/>
      <c r="AG274" s="411"/>
      <c r="AH274" s="415" t="s">
        <v>933</v>
      </c>
      <c r="AI274" s="416"/>
      <c r="AJ274" s="416"/>
      <c r="AK274" s="417"/>
      <c r="AL274" s="272"/>
      <c r="AM274" s="263"/>
    </row>
    <row r="275" spans="1:39" ht="15" customHeight="1">
      <c r="A275" s="265"/>
      <c r="B275" s="409" t="s">
        <v>934</v>
      </c>
      <c r="C275" s="410"/>
      <c r="D275" s="410"/>
      <c r="E275" s="410"/>
      <c r="F275" s="410"/>
      <c r="G275" s="410"/>
      <c r="H275" s="410"/>
      <c r="I275" s="410"/>
      <c r="J275" s="410"/>
      <c r="K275" s="410"/>
      <c r="L275" s="410"/>
      <c r="M275" s="410"/>
      <c r="N275" s="410"/>
      <c r="O275" s="410"/>
      <c r="P275" s="410"/>
      <c r="Q275" s="410"/>
      <c r="R275" s="410"/>
      <c r="S275" s="410"/>
      <c r="T275" s="410"/>
      <c r="U275" s="410"/>
      <c r="V275" s="410"/>
      <c r="W275" s="410"/>
      <c r="X275" s="410"/>
      <c r="Y275" s="410"/>
      <c r="Z275" s="410"/>
      <c r="AA275" s="410"/>
      <c r="AB275" s="410"/>
      <c r="AC275" s="410"/>
      <c r="AD275" s="410"/>
      <c r="AE275" s="410"/>
      <c r="AF275" s="410"/>
      <c r="AG275" s="411"/>
      <c r="AH275" s="415" t="s">
        <v>935</v>
      </c>
      <c r="AI275" s="416"/>
      <c r="AJ275" s="416"/>
      <c r="AK275" s="417"/>
      <c r="AL275" s="272"/>
      <c r="AM275" s="263"/>
    </row>
    <row r="276" spans="1:39" ht="120" customHeight="1">
      <c r="A276" s="265"/>
      <c r="B276" s="409" t="s">
        <v>936</v>
      </c>
      <c r="C276" s="410"/>
      <c r="D276" s="410"/>
      <c r="E276" s="410"/>
      <c r="F276" s="410"/>
      <c r="G276" s="410"/>
      <c r="H276" s="410"/>
      <c r="I276" s="410"/>
      <c r="J276" s="410"/>
      <c r="K276" s="410"/>
      <c r="L276" s="410"/>
      <c r="M276" s="410"/>
      <c r="N276" s="410"/>
      <c r="O276" s="410"/>
      <c r="P276" s="410"/>
      <c r="Q276" s="410"/>
      <c r="R276" s="410"/>
      <c r="S276" s="410"/>
      <c r="T276" s="410"/>
      <c r="U276" s="410"/>
      <c r="V276" s="410"/>
      <c r="W276" s="410"/>
      <c r="X276" s="410"/>
      <c r="Y276" s="410"/>
      <c r="Z276" s="410"/>
      <c r="AA276" s="410"/>
      <c r="AB276" s="410"/>
      <c r="AC276" s="410"/>
      <c r="AD276" s="410"/>
      <c r="AE276" s="410"/>
      <c r="AF276" s="410"/>
      <c r="AG276" s="411"/>
      <c r="AH276" s="415" t="s">
        <v>937</v>
      </c>
      <c r="AI276" s="416"/>
      <c r="AJ276" s="416"/>
      <c r="AK276" s="417"/>
      <c r="AL276" s="272"/>
      <c r="AM276" s="263"/>
    </row>
    <row r="277" spans="1:39" ht="30" customHeight="1">
      <c r="A277" s="265"/>
      <c r="B277" s="409" t="s">
        <v>938</v>
      </c>
      <c r="C277" s="410"/>
      <c r="D277" s="410"/>
      <c r="E277" s="410"/>
      <c r="F277" s="410"/>
      <c r="G277" s="410"/>
      <c r="H277" s="410"/>
      <c r="I277" s="410"/>
      <c r="J277" s="410"/>
      <c r="K277" s="410"/>
      <c r="L277" s="410"/>
      <c r="M277" s="410"/>
      <c r="N277" s="410"/>
      <c r="O277" s="410"/>
      <c r="P277" s="410"/>
      <c r="Q277" s="410"/>
      <c r="R277" s="410"/>
      <c r="S277" s="410"/>
      <c r="T277" s="410"/>
      <c r="U277" s="410"/>
      <c r="V277" s="410"/>
      <c r="W277" s="410"/>
      <c r="X277" s="410"/>
      <c r="Y277" s="410"/>
      <c r="Z277" s="410"/>
      <c r="AA277" s="410"/>
      <c r="AB277" s="410"/>
      <c r="AC277" s="410"/>
      <c r="AD277" s="410"/>
      <c r="AE277" s="410"/>
      <c r="AF277" s="410"/>
      <c r="AG277" s="411"/>
      <c r="AH277" s="415" t="s">
        <v>939</v>
      </c>
      <c r="AI277" s="416"/>
      <c r="AJ277" s="416"/>
      <c r="AK277" s="417"/>
      <c r="AL277" s="272"/>
      <c r="AM277" s="263"/>
    </row>
    <row r="278" spans="1:39" ht="15" customHeight="1">
      <c r="A278" s="265"/>
      <c r="B278" s="409" t="s">
        <v>940</v>
      </c>
      <c r="C278" s="410"/>
      <c r="D278" s="410"/>
      <c r="E278" s="410"/>
      <c r="F278" s="410"/>
      <c r="G278" s="410"/>
      <c r="H278" s="410"/>
      <c r="I278" s="410"/>
      <c r="J278" s="410"/>
      <c r="K278" s="410"/>
      <c r="L278" s="410"/>
      <c r="M278" s="410"/>
      <c r="N278" s="410"/>
      <c r="O278" s="410"/>
      <c r="P278" s="410"/>
      <c r="Q278" s="410"/>
      <c r="R278" s="410"/>
      <c r="S278" s="410"/>
      <c r="T278" s="410"/>
      <c r="U278" s="410"/>
      <c r="V278" s="410"/>
      <c r="W278" s="410"/>
      <c r="X278" s="410"/>
      <c r="Y278" s="410"/>
      <c r="Z278" s="410"/>
      <c r="AA278" s="410"/>
      <c r="AB278" s="410"/>
      <c r="AC278" s="410"/>
      <c r="AD278" s="410"/>
      <c r="AE278" s="410"/>
      <c r="AF278" s="410"/>
      <c r="AG278" s="411"/>
      <c r="AH278" s="415" t="s">
        <v>941</v>
      </c>
      <c r="AI278" s="416"/>
      <c r="AJ278" s="416"/>
      <c r="AK278" s="417"/>
      <c r="AL278" s="272"/>
      <c r="AM278" s="263"/>
    </row>
    <row r="279" spans="1:39" ht="15" customHeight="1">
      <c r="A279" s="265"/>
      <c r="B279" s="409" t="s">
        <v>942</v>
      </c>
      <c r="C279" s="410"/>
      <c r="D279" s="410"/>
      <c r="E279" s="410"/>
      <c r="F279" s="410"/>
      <c r="G279" s="410"/>
      <c r="H279" s="410"/>
      <c r="I279" s="410"/>
      <c r="J279" s="410"/>
      <c r="K279" s="410"/>
      <c r="L279" s="410"/>
      <c r="M279" s="410"/>
      <c r="N279" s="410"/>
      <c r="O279" s="410"/>
      <c r="P279" s="410"/>
      <c r="Q279" s="410"/>
      <c r="R279" s="410"/>
      <c r="S279" s="410"/>
      <c r="T279" s="410"/>
      <c r="U279" s="410"/>
      <c r="V279" s="410"/>
      <c r="W279" s="410"/>
      <c r="X279" s="410"/>
      <c r="Y279" s="410"/>
      <c r="Z279" s="410"/>
      <c r="AA279" s="410"/>
      <c r="AB279" s="410"/>
      <c r="AC279" s="410"/>
      <c r="AD279" s="410"/>
      <c r="AE279" s="410"/>
      <c r="AF279" s="410"/>
      <c r="AG279" s="411"/>
      <c r="AH279" s="415" t="s">
        <v>943</v>
      </c>
      <c r="AI279" s="416"/>
      <c r="AJ279" s="416"/>
      <c r="AK279" s="417"/>
      <c r="AL279" s="272"/>
      <c r="AM279" s="263"/>
    </row>
    <row r="280" spans="1:39" ht="15" customHeight="1">
      <c r="A280" s="265"/>
      <c r="B280" s="409" t="s">
        <v>944</v>
      </c>
      <c r="C280" s="410"/>
      <c r="D280" s="410"/>
      <c r="E280" s="410"/>
      <c r="F280" s="410"/>
      <c r="G280" s="410"/>
      <c r="H280" s="410"/>
      <c r="I280" s="410"/>
      <c r="J280" s="410"/>
      <c r="K280" s="410"/>
      <c r="L280" s="410"/>
      <c r="M280" s="410"/>
      <c r="N280" s="410"/>
      <c r="O280" s="410"/>
      <c r="P280" s="410"/>
      <c r="Q280" s="410"/>
      <c r="R280" s="410"/>
      <c r="S280" s="410"/>
      <c r="T280" s="410"/>
      <c r="U280" s="410"/>
      <c r="V280" s="410"/>
      <c r="W280" s="410"/>
      <c r="X280" s="410"/>
      <c r="Y280" s="410"/>
      <c r="Z280" s="410"/>
      <c r="AA280" s="410"/>
      <c r="AB280" s="410"/>
      <c r="AC280" s="410"/>
      <c r="AD280" s="410"/>
      <c r="AE280" s="410"/>
      <c r="AF280" s="410"/>
      <c r="AG280" s="411"/>
      <c r="AH280" s="415" t="s">
        <v>945</v>
      </c>
      <c r="AI280" s="416"/>
      <c r="AJ280" s="416"/>
      <c r="AK280" s="417"/>
      <c r="AL280" s="272"/>
      <c r="AM280" s="263"/>
    </row>
    <row r="281" spans="1:39" ht="15" customHeight="1">
      <c r="A281" s="265"/>
      <c r="B281" s="409" t="s">
        <v>946</v>
      </c>
      <c r="C281" s="410"/>
      <c r="D281" s="410"/>
      <c r="E281" s="410"/>
      <c r="F281" s="410"/>
      <c r="G281" s="410"/>
      <c r="H281" s="410"/>
      <c r="I281" s="410"/>
      <c r="J281" s="410"/>
      <c r="K281" s="410"/>
      <c r="L281" s="410"/>
      <c r="M281" s="410"/>
      <c r="N281" s="410"/>
      <c r="O281" s="410"/>
      <c r="P281" s="410"/>
      <c r="Q281" s="410"/>
      <c r="R281" s="410"/>
      <c r="S281" s="410"/>
      <c r="T281" s="410"/>
      <c r="U281" s="410"/>
      <c r="V281" s="410"/>
      <c r="W281" s="410"/>
      <c r="X281" s="410"/>
      <c r="Y281" s="410"/>
      <c r="Z281" s="410"/>
      <c r="AA281" s="410"/>
      <c r="AB281" s="410"/>
      <c r="AC281" s="410"/>
      <c r="AD281" s="410"/>
      <c r="AE281" s="410"/>
      <c r="AF281" s="410"/>
      <c r="AG281" s="411"/>
      <c r="AH281" s="415" t="s">
        <v>947</v>
      </c>
      <c r="AI281" s="416"/>
      <c r="AJ281" s="416"/>
      <c r="AK281" s="417"/>
      <c r="AL281" s="272"/>
      <c r="AM281" s="263"/>
    </row>
    <row r="282" spans="1:39" ht="15" customHeight="1">
      <c r="A282" s="265"/>
      <c r="B282" s="409" t="s">
        <v>948</v>
      </c>
      <c r="C282" s="410"/>
      <c r="D282" s="410"/>
      <c r="E282" s="410"/>
      <c r="F282" s="410"/>
      <c r="G282" s="410"/>
      <c r="H282" s="410"/>
      <c r="I282" s="410"/>
      <c r="J282" s="410"/>
      <c r="K282" s="410"/>
      <c r="L282" s="410"/>
      <c r="M282" s="410"/>
      <c r="N282" s="410"/>
      <c r="O282" s="410"/>
      <c r="P282" s="410"/>
      <c r="Q282" s="410"/>
      <c r="R282" s="410"/>
      <c r="S282" s="410"/>
      <c r="T282" s="410"/>
      <c r="U282" s="410"/>
      <c r="V282" s="410"/>
      <c r="W282" s="410"/>
      <c r="X282" s="410"/>
      <c r="Y282" s="410"/>
      <c r="Z282" s="410"/>
      <c r="AA282" s="410"/>
      <c r="AB282" s="410"/>
      <c r="AC282" s="410"/>
      <c r="AD282" s="410"/>
      <c r="AE282" s="410"/>
      <c r="AF282" s="410"/>
      <c r="AG282" s="411"/>
      <c r="AH282" s="415" t="s">
        <v>949</v>
      </c>
      <c r="AI282" s="416"/>
      <c r="AJ282" s="416"/>
      <c r="AK282" s="417"/>
      <c r="AL282" s="272"/>
      <c r="AM282" s="263"/>
    </row>
    <row r="283" spans="1:39" ht="15" customHeight="1">
      <c r="A283" s="265"/>
      <c r="B283" s="409" t="s">
        <v>950</v>
      </c>
      <c r="C283" s="410"/>
      <c r="D283" s="410"/>
      <c r="E283" s="410"/>
      <c r="F283" s="410"/>
      <c r="G283" s="410"/>
      <c r="H283" s="410"/>
      <c r="I283" s="410"/>
      <c r="J283" s="410"/>
      <c r="K283" s="410"/>
      <c r="L283" s="410"/>
      <c r="M283" s="410"/>
      <c r="N283" s="410"/>
      <c r="O283" s="410"/>
      <c r="P283" s="410"/>
      <c r="Q283" s="410"/>
      <c r="R283" s="410"/>
      <c r="S283" s="410"/>
      <c r="T283" s="410"/>
      <c r="U283" s="410"/>
      <c r="V283" s="410"/>
      <c r="W283" s="410"/>
      <c r="X283" s="410"/>
      <c r="Y283" s="410"/>
      <c r="Z283" s="410"/>
      <c r="AA283" s="410"/>
      <c r="AB283" s="410"/>
      <c r="AC283" s="410"/>
      <c r="AD283" s="410"/>
      <c r="AE283" s="410"/>
      <c r="AF283" s="410"/>
      <c r="AG283" s="411"/>
      <c r="AH283" s="415" t="s">
        <v>951</v>
      </c>
      <c r="AI283" s="416"/>
      <c r="AJ283" s="416"/>
      <c r="AK283" s="417"/>
      <c r="AL283" s="272"/>
      <c r="AM283" s="263"/>
    </row>
    <row r="284" spans="1:39" ht="15" customHeight="1">
      <c r="A284" s="265"/>
      <c r="B284" s="409" t="s">
        <v>952</v>
      </c>
      <c r="C284" s="410"/>
      <c r="D284" s="410"/>
      <c r="E284" s="410"/>
      <c r="F284" s="410"/>
      <c r="G284" s="410"/>
      <c r="H284" s="410"/>
      <c r="I284" s="410"/>
      <c r="J284" s="410"/>
      <c r="K284" s="410"/>
      <c r="L284" s="410"/>
      <c r="M284" s="410"/>
      <c r="N284" s="410"/>
      <c r="O284" s="410"/>
      <c r="P284" s="410"/>
      <c r="Q284" s="410"/>
      <c r="R284" s="410"/>
      <c r="S284" s="410"/>
      <c r="T284" s="410"/>
      <c r="U284" s="410"/>
      <c r="V284" s="410"/>
      <c r="W284" s="410"/>
      <c r="X284" s="410"/>
      <c r="Y284" s="410"/>
      <c r="Z284" s="410"/>
      <c r="AA284" s="410"/>
      <c r="AB284" s="410"/>
      <c r="AC284" s="410"/>
      <c r="AD284" s="410"/>
      <c r="AE284" s="410"/>
      <c r="AF284" s="410"/>
      <c r="AG284" s="411"/>
      <c r="AH284" s="415" t="s">
        <v>953</v>
      </c>
      <c r="AI284" s="416"/>
      <c r="AJ284" s="416"/>
      <c r="AK284" s="417"/>
      <c r="AL284" s="272"/>
      <c r="AM284" s="263"/>
    </row>
    <row r="285" spans="1:39" ht="15" customHeight="1">
      <c r="A285" s="265"/>
      <c r="B285" s="409" t="s">
        <v>954</v>
      </c>
      <c r="C285" s="410"/>
      <c r="D285" s="410"/>
      <c r="E285" s="410"/>
      <c r="F285" s="410"/>
      <c r="G285" s="410"/>
      <c r="H285" s="410"/>
      <c r="I285" s="410"/>
      <c r="J285" s="410"/>
      <c r="K285" s="410"/>
      <c r="L285" s="410"/>
      <c r="M285" s="410"/>
      <c r="N285" s="410"/>
      <c r="O285" s="410"/>
      <c r="P285" s="410"/>
      <c r="Q285" s="410"/>
      <c r="R285" s="410"/>
      <c r="S285" s="410"/>
      <c r="T285" s="410"/>
      <c r="U285" s="410"/>
      <c r="V285" s="410"/>
      <c r="W285" s="410"/>
      <c r="X285" s="410"/>
      <c r="Y285" s="410"/>
      <c r="Z285" s="410"/>
      <c r="AA285" s="410"/>
      <c r="AB285" s="410"/>
      <c r="AC285" s="410"/>
      <c r="AD285" s="410"/>
      <c r="AE285" s="410"/>
      <c r="AF285" s="410"/>
      <c r="AG285" s="411"/>
      <c r="AH285" s="415" t="s">
        <v>955</v>
      </c>
      <c r="AI285" s="416"/>
      <c r="AJ285" s="416"/>
      <c r="AK285" s="417"/>
      <c r="AL285" s="272"/>
      <c r="AM285" s="263"/>
    </row>
    <row r="286" spans="1:39" ht="15" customHeight="1">
      <c r="A286" s="265"/>
      <c r="B286" s="409" t="s">
        <v>956</v>
      </c>
      <c r="C286" s="410"/>
      <c r="D286" s="410"/>
      <c r="E286" s="410"/>
      <c r="F286" s="410"/>
      <c r="G286" s="410"/>
      <c r="H286" s="410"/>
      <c r="I286" s="410"/>
      <c r="J286" s="410"/>
      <c r="K286" s="410"/>
      <c r="L286" s="410"/>
      <c r="M286" s="410"/>
      <c r="N286" s="410"/>
      <c r="O286" s="410"/>
      <c r="P286" s="410"/>
      <c r="Q286" s="410"/>
      <c r="R286" s="410"/>
      <c r="S286" s="410"/>
      <c r="T286" s="410"/>
      <c r="U286" s="410"/>
      <c r="V286" s="410"/>
      <c r="W286" s="410"/>
      <c r="X286" s="410"/>
      <c r="Y286" s="410"/>
      <c r="Z286" s="410"/>
      <c r="AA286" s="410"/>
      <c r="AB286" s="410"/>
      <c r="AC286" s="410"/>
      <c r="AD286" s="410"/>
      <c r="AE286" s="410"/>
      <c r="AF286" s="410"/>
      <c r="AG286" s="411"/>
      <c r="AH286" s="415" t="s">
        <v>957</v>
      </c>
      <c r="AI286" s="416"/>
      <c r="AJ286" s="416"/>
      <c r="AK286" s="417"/>
      <c r="AL286" s="272"/>
      <c r="AM286" s="263"/>
    </row>
    <row r="287" spans="1:39" ht="15" customHeight="1">
      <c r="A287" s="265"/>
      <c r="B287" s="409" t="s">
        <v>958</v>
      </c>
      <c r="C287" s="410"/>
      <c r="D287" s="410"/>
      <c r="E287" s="410"/>
      <c r="F287" s="410"/>
      <c r="G287" s="410"/>
      <c r="H287" s="410"/>
      <c r="I287" s="410"/>
      <c r="J287" s="410"/>
      <c r="K287" s="410"/>
      <c r="L287" s="410"/>
      <c r="M287" s="410"/>
      <c r="N287" s="410"/>
      <c r="O287" s="410"/>
      <c r="P287" s="410"/>
      <c r="Q287" s="410"/>
      <c r="R287" s="410"/>
      <c r="S287" s="410"/>
      <c r="T287" s="410"/>
      <c r="U287" s="410"/>
      <c r="V287" s="410"/>
      <c r="W287" s="410"/>
      <c r="X287" s="410"/>
      <c r="Y287" s="410"/>
      <c r="Z287" s="410"/>
      <c r="AA287" s="410"/>
      <c r="AB287" s="410"/>
      <c r="AC287" s="410"/>
      <c r="AD287" s="410"/>
      <c r="AE287" s="410"/>
      <c r="AF287" s="410"/>
      <c r="AG287" s="411"/>
      <c r="AH287" s="415" t="s">
        <v>959</v>
      </c>
      <c r="AI287" s="416"/>
      <c r="AJ287" s="416"/>
      <c r="AK287" s="417"/>
      <c r="AL287" s="272"/>
      <c r="AM287" s="263"/>
    </row>
    <row r="288" spans="1:39" ht="15" customHeight="1">
      <c r="A288" s="265"/>
      <c r="B288" s="409" t="s">
        <v>960</v>
      </c>
      <c r="C288" s="410"/>
      <c r="D288" s="410"/>
      <c r="E288" s="410"/>
      <c r="F288" s="410"/>
      <c r="G288" s="410"/>
      <c r="H288" s="410"/>
      <c r="I288" s="410"/>
      <c r="J288" s="410"/>
      <c r="K288" s="410"/>
      <c r="L288" s="410"/>
      <c r="M288" s="410"/>
      <c r="N288" s="410"/>
      <c r="O288" s="410"/>
      <c r="P288" s="410"/>
      <c r="Q288" s="410"/>
      <c r="R288" s="410"/>
      <c r="S288" s="410"/>
      <c r="T288" s="410"/>
      <c r="U288" s="410"/>
      <c r="V288" s="410"/>
      <c r="W288" s="410"/>
      <c r="X288" s="410"/>
      <c r="Y288" s="410"/>
      <c r="Z288" s="410"/>
      <c r="AA288" s="410"/>
      <c r="AB288" s="410"/>
      <c r="AC288" s="410"/>
      <c r="AD288" s="410"/>
      <c r="AE288" s="410"/>
      <c r="AF288" s="410"/>
      <c r="AG288" s="411"/>
      <c r="AH288" s="415" t="s">
        <v>961</v>
      </c>
      <c r="AI288" s="416"/>
      <c r="AJ288" s="416"/>
      <c r="AK288" s="417"/>
      <c r="AL288" s="272"/>
      <c r="AM288" s="263"/>
    </row>
    <row r="289" spans="1:39" ht="15" customHeight="1">
      <c r="A289" s="265"/>
      <c r="B289" s="409" t="s">
        <v>962</v>
      </c>
      <c r="C289" s="410"/>
      <c r="D289" s="410"/>
      <c r="E289" s="410"/>
      <c r="F289" s="410"/>
      <c r="G289" s="410"/>
      <c r="H289" s="410"/>
      <c r="I289" s="410"/>
      <c r="J289" s="410"/>
      <c r="K289" s="410"/>
      <c r="L289" s="410"/>
      <c r="M289" s="410"/>
      <c r="N289" s="410"/>
      <c r="O289" s="410"/>
      <c r="P289" s="410"/>
      <c r="Q289" s="410"/>
      <c r="R289" s="410"/>
      <c r="S289" s="410"/>
      <c r="T289" s="410"/>
      <c r="U289" s="410"/>
      <c r="V289" s="410"/>
      <c r="W289" s="410"/>
      <c r="X289" s="410"/>
      <c r="Y289" s="410"/>
      <c r="Z289" s="410"/>
      <c r="AA289" s="410"/>
      <c r="AB289" s="410"/>
      <c r="AC289" s="410"/>
      <c r="AD289" s="410"/>
      <c r="AE289" s="410"/>
      <c r="AF289" s="410"/>
      <c r="AG289" s="411"/>
      <c r="AH289" s="415" t="s">
        <v>963</v>
      </c>
      <c r="AI289" s="416"/>
      <c r="AJ289" s="416"/>
      <c r="AK289" s="417"/>
      <c r="AL289" s="272"/>
      <c r="AM289" s="263"/>
    </row>
    <row r="290" spans="1:39" ht="15" customHeight="1">
      <c r="A290" s="265"/>
      <c r="B290" s="409" t="s">
        <v>964</v>
      </c>
      <c r="C290" s="410"/>
      <c r="D290" s="410"/>
      <c r="E290" s="410"/>
      <c r="F290" s="410"/>
      <c r="G290" s="410"/>
      <c r="H290" s="410"/>
      <c r="I290" s="410"/>
      <c r="J290" s="410"/>
      <c r="K290" s="410"/>
      <c r="L290" s="410"/>
      <c r="M290" s="410"/>
      <c r="N290" s="410"/>
      <c r="O290" s="410"/>
      <c r="P290" s="410"/>
      <c r="Q290" s="410"/>
      <c r="R290" s="410"/>
      <c r="S290" s="410"/>
      <c r="T290" s="410"/>
      <c r="U290" s="410"/>
      <c r="V290" s="410"/>
      <c r="W290" s="410"/>
      <c r="X290" s="410"/>
      <c r="Y290" s="410"/>
      <c r="Z290" s="410"/>
      <c r="AA290" s="410"/>
      <c r="AB290" s="410"/>
      <c r="AC290" s="410"/>
      <c r="AD290" s="410"/>
      <c r="AE290" s="410"/>
      <c r="AF290" s="410"/>
      <c r="AG290" s="411"/>
      <c r="AH290" s="415" t="s">
        <v>965</v>
      </c>
      <c r="AI290" s="416"/>
      <c r="AJ290" s="416"/>
      <c r="AK290" s="417"/>
      <c r="AL290" s="272"/>
      <c r="AM290" s="263"/>
    </row>
    <row r="291" spans="1:39" ht="15" customHeight="1">
      <c r="A291" s="265"/>
      <c r="B291" s="409" t="s">
        <v>966</v>
      </c>
      <c r="C291" s="410"/>
      <c r="D291" s="410"/>
      <c r="E291" s="410"/>
      <c r="F291" s="410"/>
      <c r="G291" s="410"/>
      <c r="H291" s="410"/>
      <c r="I291" s="410"/>
      <c r="J291" s="410"/>
      <c r="K291" s="410"/>
      <c r="L291" s="410"/>
      <c r="M291" s="410"/>
      <c r="N291" s="410"/>
      <c r="O291" s="410"/>
      <c r="P291" s="410"/>
      <c r="Q291" s="410"/>
      <c r="R291" s="410"/>
      <c r="S291" s="410"/>
      <c r="T291" s="410"/>
      <c r="U291" s="410"/>
      <c r="V291" s="410"/>
      <c r="W291" s="410"/>
      <c r="X291" s="410"/>
      <c r="Y291" s="410"/>
      <c r="Z291" s="410"/>
      <c r="AA291" s="410"/>
      <c r="AB291" s="410"/>
      <c r="AC291" s="410"/>
      <c r="AD291" s="410"/>
      <c r="AE291" s="410"/>
      <c r="AF291" s="410"/>
      <c r="AG291" s="411"/>
      <c r="AH291" s="415" t="s">
        <v>967</v>
      </c>
      <c r="AI291" s="416"/>
      <c r="AJ291" s="416"/>
      <c r="AK291" s="417"/>
      <c r="AL291" s="272"/>
      <c r="AM291" s="263"/>
    </row>
    <row r="292" spans="1:39" ht="45" customHeight="1">
      <c r="A292" s="265"/>
      <c r="B292" s="409" t="s">
        <v>968</v>
      </c>
      <c r="C292" s="410"/>
      <c r="D292" s="410"/>
      <c r="E292" s="410"/>
      <c r="F292" s="410"/>
      <c r="G292" s="410"/>
      <c r="H292" s="410"/>
      <c r="I292" s="410"/>
      <c r="J292" s="410"/>
      <c r="K292" s="410"/>
      <c r="L292" s="410"/>
      <c r="M292" s="410"/>
      <c r="N292" s="410"/>
      <c r="O292" s="410"/>
      <c r="P292" s="410"/>
      <c r="Q292" s="410"/>
      <c r="R292" s="410"/>
      <c r="S292" s="410"/>
      <c r="T292" s="410"/>
      <c r="U292" s="410"/>
      <c r="V292" s="410"/>
      <c r="W292" s="410"/>
      <c r="X292" s="410"/>
      <c r="Y292" s="410"/>
      <c r="Z292" s="410"/>
      <c r="AA292" s="410"/>
      <c r="AB292" s="410"/>
      <c r="AC292" s="410"/>
      <c r="AD292" s="410"/>
      <c r="AE292" s="410"/>
      <c r="AF292" s="410"/>
      <c r="AG292" s="411"/>
      <c r="AH292" s="415" t="s">
        <v>969</v>
      </c>
      <c r="AI292" s="416"/>
      <c r="AJ292" s="416"/>
      <c r="AK292" s="417"/>
      <c r="AL292" s="272"/>
      <c r="AM292" s="263"/>
    </row>
    <row r="293" spans="1:39" ht="15" customHeight="1">
      <c r="A293" s="265"/>
      <c r="B293" s="409" t="s">
        <v>970</v>
      </c>
      <c r="C293" s="410"/>
      <c r="D293" s="410"/>
      <c r="E293" s="410"/>
      <c r="F293" s="410"/>
      <c r="G293" s="410"/>
      <c r="H293" s="410"/>
      <c r="I293" s="410"/>
      <c r="J293" s="410"/>
      <c r="K293" s="410"/>
      <c r="L293" s="410"/>
      <c r="M293" s="410"/>
      <c r="N293" s="410"/>
      <c r="O293" s="410"/>
      <c r="P293" s="410"/>
      <c r="Q293" s="410"/>
      <c r="R293" s="410"/>
      <c r="S293" s="410"/>
      <c r="T293" s="410"/>
      <c r="U293" s="410"/>
      <c r="V293" s="410"/>
      <c r="W293" s="410"/>
      <c r="X293" s="410"/>
      <c r="Y293" s="410"/>
      <c r="Z293" s="410"/>
      <c r="AA293" s="410"/>
      <c r="AB293" s="410"/>
      <c r="AC293" s="410"/>
      <c r="AD293" s="410"/>
      <c r="AE293" s="410"/>
      <c r="AF293" s="410"/>
      <c r="AG293" s="411"/>
      <c r="AH293" s="415" t="s">
        <v>971</v>
      </c>
      <c r="AI293" s="416"/>
      <c r="AJ293" s="416"/>
      <c r="AK293" s="417"/>
      <c r="AL293" s="272"/>
      <c r="AM293" s="263"/>
    </row>
    <row r="294" spans="1:39" ht="15" customHeight="1">
      <c r="A294" s="265"/>
      <c r="B294" s="409" t="s">
        <v>972</v>
      </c>
      <c r="C294" s="410"/>
      <c r="D294" s="410"/>
      <c r="E294" s="410"/>
      <c r="F294" s="410"/>
      <c r="G294" s="410"/>
      <c r="H294" s="410"/>
      <c r="I294" s="410"/>
      <c r="J294" s="410"/>
      <c r="K294" s="410"/>
      <c r="L294" s="410"/>
      <c r="M294" s="410"/>
      <c r="N294" s="410"/>
      <c r="O294" s="410"/>
      <c r="P294" s="410"/>
      <c r="Q294" s="410"/>
      <c r="R294" s="410"/>
      <c r="S294" s="410"/>
      <c r="T294" s="410"/>
      <c r="U294" s="410"/>
      <c r="V294" s="410"/>
      <c r="W294" s="410"/>
      <c r="X294" s="410"/>
      <c r="Y294" s="410"/>
      <c r="Z294" s="410"/>
      <c r="AA294" s="410"/>
      <c r="AB294" s="410"/>
      <c r="AC294" s="410"/>
      <c r="AD294" s="410"/>
      <c r="AE294" s="410"/>
      <c r="AF294" s="410"/>
      <c r="AG294" s="411"/>
      <c r="AH294" s="415" t="s">
        <v>973</v>
      </c>
      <c r="AI294" s="416"/>
      <c r="AJ294" s="416"/>
      <c r="AK294" s="417"/>
      <c r="AL294" s="272"/>
      <c r="AM294" s="263"/>
    </row>
    <row r="295" spans="1:39" ht="15" customHeight="1">
      <c r="A295" s="265"/>
      <c r="B295" s="409" t="s">
        <v>974</v>
      </c>
      <c r="C295" s="410"/>
      <c r="D295" s="410"/>
      <c r="E295" s="410"/>
      <c r="F295" s="410"/>
      <c r="G295" s="410"/>
      <c r="H295" s="410"/>
      <c r="I295" s="410"/>
      <c r="J295" s="410"/>
      <c r="K295" s="410"/>
      <c r="L295" s="410"/>
      <c r="M295" s="410"/>
      <c r="N295" s="410"/>
      <c r="O295" s="410"/>
      <c r="P295" s="410"/>
      <c r="Q295" s="410"/>
      <c r="R295" s="410"/>
      <c r="S295" s="410"/>
      <c r="T295" s="410"/>
      <c r="U295" s="410"/>
      <c r="V295" s="410"/>
      <c r="W295" s="410"/>
      <c r="X295" s="410"/>
      <c r="Y295" s="410"/>
      <c r="Z295" s="410"/>
      <c r="AA295" s="410"/>
      <c r="AB295" s="410"/>
      <c r="AC295" s="410"/>
      <c r="AD295" s="410"/>
      <c r="AE295" s="410"/>
      <c r="AF295" s="410"/>
      <c r="AG295" s="411"/>
      <c r="AH295" s="415" t="s">
        <v>975</v>
      </c>
      <c r="AI295" s="416"/>
      <c r="AJ295" s="416"/>
      <c r="AK295" s="417"/>
      <c r="AL295" s="272"/>
      <c r="AM295" s="263"/>
    </row>
    <row r="296" spans="1:39" ht="15" customHeight="1">
      <c r="A296" s="265"/>
      <c r="B296" s="409" t="s">
        <v>976</v>
      </c>
      <c r="C296" s="410"/>
      <c r="D296" s="410"/>
      <c r="E296" s="410"/>
      <c r="F296" s="410"/>
      <c r="G296" s="410"/>
      <c r="H296" s="410"/>
      <c r="I296" s="410"/>
      <c r="J296" s="410"/>
      <c r="K296" s="410"/>
      <c r="L296" s="410"/>
      <c r="M296" s="410"/>
      <c r="N296" s="410"/>
      <c r="O296" s="410"/>
      <c r="P296" s="410"/>
      <c r="Q296" s="410"/>
      <c r="R296" s="410"/>
      <c r="S296" s="410"/>
      <c r="T296" s="410"/>
      <c r="U296" s="410"/>
      <c r="V296" s="410"/>
      <c r="W296" s="410"/>
      <c r="X296" s="410"/>
      <c r="Y296" s="410"/>
      <c r="Z296" s="410"/>
      <c r="AA296" s="410"/>
      <c r="AB296" s="410"/>
      <c r="AC296" s="410"/>
      <c r="AD296" s="410"/>
      <c r="AE296" s="410"/>
      <c r="AF296" s="410"/>
      <c r="AG296" s="411"/>
      <c r="AH296" s="415" t="s">
        <v>977</v>
      </c>
      <c r="AI296" s="416"/>
      <c r="AJ296" s="416"/>
      <c r="AK296" s="417"/>
      <c r="AL296" s="272"/>
      <c r="AM296" s="263"/>
    </row>
    <row r="297" spans="1:39" ht="84.95" customHeight="1">
      <c r="A297" s="265"/>
      <c r="B297" s="409" t="s">
        <v>978</v>
      </c>
      <c r="C297" s="410"/>
      <c r="D297" s="410"/>
      <c r="E297" s="410"/>
      <c r="F297" s="410"/>
      <c r="G297" s="410"/>
      <c r="H297" s="410"/>
      <c r="I297" s="410"/>
      <c r="J297" s="410"/>
      <c r="K297" s="410"/>
      <c r="L297" s="410"/>
      <c r="M297" s="410"/>
      <c r="N297" s="410"/>
      <c r="O297" s="410"/>
      <c r="P297" s="410"/>
      <c r="Q297" s="410"/>
      <c r="R297" s="410"/>
      <c r="S297" s="410"/>
      <c r="T297" s="410"/>
      <c r="U297" s="410"/>
      <c r="V297" s="410"/>
      <c r="W297" s="410"/>
      <c r="X297" s="410"/>
      <c r="Y297" s="410"/>
      <c r="Z297" s="410"/>
      <c r="AA297" s="410"/>
      <c r="AB297" s="410"/>
      <c r="AC297" s="410"/>
      <c r="AD297" s="410"/>
      <c r="AE297" s="410"/>
      <c r="AF297" s="410"/>
      <c r="AG297" s="411"/>
      <c r="AH297" s="415" t="s">
        <v>979</v>
      </c>
      <c r="AI297" s="416"/>
      <c r="AJ297" s="416"/>
      <c r="AK297" s="417"/>
      <c r="AL297" s="272"/>
      <c r="AM297" s="263"/>
    </row>
    <row r="298" spans="1:39" ht="15" customHeight="1">
      <c r="A298" s="265"/>
      <c r="B298" s="409" t="s">
        <v>980</v>
      </c>
      <c r="C298" s="410"/>
      <c r="D298" s="410"/>
      <c r="E298" s="410"/>
      <c r="F298" s="410"/>
      <c r="G298" s="410"/>
      <c r="H298" s="410"/>
      <c r="I298" s="410"/>
      <c r="J298" s="410"/>
      <c r="K298" s="410"/>
      <c r="L298" s="410"/>
      <c r="M298" s="410"/>
      <c r="N298" s="410"/>
      <c r="O298" s="410"/>
      <c r="P298" s="410"/>
      <c r="Q298" s="410"/>
      <c r="R298" s="410"/>
      <c r="S298" s="410"/>
      <c r="T298" s="410"/>
      <c r="U298" s="410"/>
      <c r="V298" s="410"/>
      <c r="W298" s="410"/>
      <c r="X298" s="410"/>
      <c r="Y298" s="410"/>
      <c r="Z298" s="410"/>
      <c r="AA298" s="410"/>
      <c r="AB298" s="410"/>
      <c r="AC298" s="410"/>
      <c r="AD298" s="410"/>
      <c r="AE298" s="410"/>
      <c r="AF298" s="410"/>
      <c r="AG298" s="411"/>
      <c r="AH298" s="415" t="s">
        <v>981</v>
      </c>
      <c r="AI298" s="416"/>
      <c r="AJ298" s="416"/>
      <c r="AK298" s="417"/>
      <c r="AL298" s="272"/>
      <c r="AM298" s="263"/>
    </row>
    <row r="299" spans="1:39" ht="3.95" customHeight="1">
      <c r="A299" s="265"/>
      <c r="B299" s="265"/>
      <c r="C299" s="265"/>
      <c r="D299" s="265"/>
      <c r="E299" s="265"/>
      <c r="F299" s="265"/>
      <c r="G299" s="265"/>
      <c r="H299" s="265"/>
      <c r="I299" s="265"/>
      <c r="J299" s="265"/>
      <c r="K299" s="265"/>
      <c r="L299" s="265"/>
      <c r="M299" s="265"/>
      <c r="N299" s="265"/>
      <c r="O299" s="265"/>
      <c r="P299" s="265"/>
      <c r="Q299" s="265"/>
      <c r="R299" s="265"/>
      <c r="S299" s="265"/>
      <c r="T299" s="265"/>
      <c r="U299" s="265"/>
      <c r="V299" s="265"/>
      <c r="W299" s="265"/>
      <c r="X299" s="265"/>
      <c r="Y299" s="265"/>
      <c r="Z299" s="265"/>
      <c r="AA299" s="265"/>
      <c r="AB299" s="265"/>
      <c r="AC299" s="265"/>
      <c r="AD299" s="265"/>
      <c r="AE299" s="265"/>
      <c r="AF299" s="265"/>
      <c r="AG299" s="265"/>
      <c r="AH299" s="265"/>
      <c r="AI299" s="265"/>
      <c r="AJ299" s="265"/>
      <c r="AK299" s="265"/>
      <c r="AL299" s="265"/>
      <c r="AM299" s="263"/>
    </row>
    <row r="300" spans="1:39" ht="15" customHeight="1">
      <c r="A300" s="408" t="s">
        <v>982</v>
      </c>
      <c r="B300" s="408"/>
      <c r="C300" s="408"/>
      <c r="D300" s="408"/>
      <c r="E300" s="408"/>
      <c r="F300" s="408"/>
      <c r="G300" s="408"/>
      <c r="H300" s="408"/>
      <c r="I300" s="408"/>
      <c r="J300" s="408"/>
      <c r="K300" s="408"/>
      <c r="L300" s="408"/>
      <c r="M300" s="408"/>
      <c r="N300" s="408"/>
      <c r="O300" s="408"/>
      <c r="P300" s="408"/>
      <c r="Q300" s="408"/>
      <c r="R300" s="408"/>
      <c r="S300" s="408"/>
      <c r="T300" s="408"/>
      <c r="U300" s="408"/>
      <c r="V300" s="408"/>
      <c r="W300" s="408"/>
      <c r="X300" s="408"/>
      <c r="Y300" s="408"/>
      <c r="Z300" s="408"/>
      <c r="AA300" s="408"/>
      <c r="AB300" s="408"/>
      <c r="AC300" s="408"/>
      <c r="AD300" s="408"/>
      <c r="AE300" s="408"/>
      <c r="AF300" s="408"/>
      <c r="AG300" s="408"/>
      <c r="AH300" s="408"/>
      <c r="AI300" s="408"/>
      <c r="AJ300" s="408"/>
      <c r="AK300" s="408"/>
      <c r="AL300" s="408"/>
      <c r="AM300" s="263"/>
    </row>
    <row r="301" spans="1:39" ht="12.6" customHeight="1">
      <c r="A301" s="408"/>
      <c r="B301" s="408"/>
      <c r="C301" s="408"/>
      <c r="D301" s="408"/>
      <c r="E301" s="408"/>
      <c r="F301" s="408"/>
      <c r="G301" s="408"/>
      <c r="H301" s="408"/>
      <c r="I301" s="408"/>
      <c r="J301" s="408"/>
      <c r="K301" s="408"/>
      <c r="L301" s="408"/>
      <c r="M301" s="408"/>
      <c r="N301" s="408"/>
      <c r="O301" s="408"/>
      <c r="P301" s="408"/>
      <c r="Q301" s="408"/>
      <c r="R301" s="408"/>
      <c r="S301" s="408"/>
      <c r="T301" s="408"/>
      <c r="U301" s="408"/>
      <c r="V301" s="408"/>
      <c r="W301" s="408"/>
      <c r="X301" s="408"/>
      <c r="Y301" s="408"/>
      <c r="Z301" s="408"/>
      <c r="AA301" s="408"/>
      <c r="AB301" s="408"/>
      <c r="AC301" s="408"/>
      <c r="AD301" s="408"/>
      <c r="AE301" s="408"/>
      <c r="AF301" s="408"/>
      <c r="AG301" s="408"/>
      <c r="AH301" s="408"/>
      <c r="AI301" s="408"/>
      <c r="AJ301" s="408"/>
      <c r="AK301" s="408"/>
      <c r="AL301" s="408"/>
      <c r="AM301" s="263"/>
    </row>
    <row r="302" spans="1:39" ht="15" customHeight="1">
      <c r="A302" s="265"/>
      <c r="B302" s="418" t="s">
        <v>983</v>
      </c>
      <c r="C302" s="419"/>
      <c r="D302" s="419"/>
      <c r="E302" s="419"/>
      <c r="F302" s="419"/>
      <c r="G302" s="419"/>
      <c r="H302" s="419"/>
      <c r="I302" s="419"/>
      <c r="J302" s="419"/>
      <c r="K302" s="419"/>
      <c r="L302" s="419"/>
      <c r="M302" s="419"/>
      <c r="N302" s="419"/>
      <c r="O302" s="419"/>
      <c r="P302" s="419"/>
      <c r="Q302" s="419"/>
      <c r="R302" s="419"/>
      <c r="S302" s="419"/>
      <c r="T302" s="419"/>
      <c r="U302" s="419"/>
      <c r="V302" s="419"/>
      <c r="W302" s="419"/>
      <c r="X302" s="419"/>
      <c r="Y302" s="419"/>
      <c r="Z302" s="419"/>
      <c r="AA302" s="419"/>
      <c r="AB302" s="419"/>
      <c r="AC302" s="419"/>
      <c r="AD302" s="419"/>
      <c r="AE302" s="419"/>
      <c r="AF302" s="419"/>
      <c r="AG302" s="420"/>
      <c r="AH302" s="421" t="s">
        <v>799</v>
      </c>
      <c r="AI302" s="421"/>
      <c r="AJ302" s="421"/>
      <c r="AK302" s="421"/>
      <c r="AL302" s="265"/>
      <c r="AM302" s="263"/>
    </row>
    <row r="303" spans="1:39" ht="15" customHeight="1">
      <c r="A303" s="265"/>
      <c r="B303" s="409" t="s">
        <v>984</v>
      </c>
      <c r="C303" s="410"/>
      <c r="D303" s="410"/>
      <c r="E303" s="410"/>
      <c r="F303" s="410"/>
      <c r="G303" s="410"/>
      <c r="H303" s="410"/>
      <c r="I303" s="410"/>
      <c r="J303" s="410"/>
      <c r="K303" s="410"/>
      <c r="L303" s="410"/>
      <c r="M303" s="410"/>
      <c r="N303" s="410"/>
      <c r="O303" s="410"/>
      <c r="P303" s="410"/>
      <c r="Q303" s="410"/>
      <c r="R303" s="410"/>
      <c r="S303" s="410"/>
      <c r="T303" s="410"/>
      <c r="U303" s="410"/>
      <c r="V303" s="410"/>
      <c r="W303" s="410"/>
      <c r="X303" s="410"/>
      <c r="Y303" s="410"/>
      <c r="Z303" s="410"/>
      <c r="AA303" s="410"/>
      <c r="AB303" s="410"/>
      <c r="AC303" s="410"/>
      <c r="AD303" s="410"/>
      <c r="AE303" s="410"/>
      <c r="AF303" s="410"/>
      <c r="AG303" s="411"/>
      <c r="AH303" s="412" t="s">
        <v>627</v>
      </c>
      <c r="AI303" s="413"/>
      <c r="AJ303" s="413"/>
      <c r="AK303" s="414"/>
      <c r="AL303" s="265"/>
      <c r="AM303" s="263"/>
    </row>
    <row r="304" spans="1:39" ht="15" customHeight="1">
      <c r="A304" s="265"/>
      <c r="B304" s="409" t="s">
        <v>985</v>
      </c>
      <c r="C304" s="410"/>
      <c r="D304" s="410"/>
      <c r="E304" s="410"/>
      <c r="F304" s="410"/>
      <c r="G304" s="410"/>
      <c r="H304" s="410"/>
      <c r="I304" s="410"/>
      <c r="J304" s="410"/>
      <c r="K304" s="410"/>
      <c r="L304" s="410"/>
      <c r="M304" s="410"/>
      <c r="N304" s="410"/>
      <c r="O304" s="410"/>
      <c r="P304" s="410"/>
      <c r="Q304" s="410"/>
      <c r="R304" s="410"/>
      <c r="S304" s="410"/>
      <c r="T304" s="410"/>
      <c r="U304" s="410"/>
      <c r="V304" s="410"/>
      <c r="W304" s="410"/>
      <c r="X304" s="410"/>
      <c r="Y304" s="410"/>
      <c r="Z304" s="410"/>
      <c r="AA304" s="410"/>
      <c r="AB304" s="410"/>
      <c r="AC304" s="410"/>
      <c r="AD304" s="410"/>
      <c r="AE304" s="410"/>
      <c r="AF304" s="410"/>
      <c r="AG304" s="411"/>
      <c r="AH304" s="412" t="s">
        <v>628</v>
      </c>
      <c r="AI304" s="413"/>
      <c r="AJ304" s="413"/>
      <c r="AK304" s="414"/>
      <c r="AL304" s="265"/>
      <c r="AM304" s="263"/>
    </row>
    <row r="305" spans="1:44" ht="15" customHeight="1">
      <c r="A305" s="265"/>
      <c r="B305" s="409" t="s">
        <v>986</v>
      </c>
      <c r="C305" s="410"/>
      <c r="D305" s="410"/>
      <c r="E305" s="410"/>
      <c r="F305" s="410"/>
      <c r="G305" s="410"/>
      <c r="H305" s="410"/>
      <c r="I305" s="410"/>
      <c r="J305" s="410"/>
      <c r="K305" s="410"/>
      <c r="L305" s="410"/>
      <c r="M305" s="410"/>
      <c r="N305" s="410"/>
      <c r="O305" s="410"/>
      <c r="P305" s="410"/>
      <c r="Q305" s="410"/>
      <c r="R305" s="410"/>
      <c r="S305" s="410"/>
      <c r="T305" s="410"/>
      <c r="U305" s="410"/>
      <c r="V305" s="410"/>
      <c r="W305" s="410"/>
      <c r="X305" s="410"/>
      <c r="Y305" s="410"/>
      <c r="Z305" s="410"/>
      <c r="AA305" s="410"/>
      <c r="AB305" s="410"/>
      <c r="AC305" s="410"/>
      <c r="AD305" s="410"/>
      <c r="AE305" s="410"/>
      <c r="AF305" s="410"/>
      <c r="AG305" s="411"/>
      <c r="AH305" s="412" t="s">
        <v>987</v>
      </c>
      <c r="AI305" s="413"/>
      <c r="AJ305" s="413"/>
      <c r="AK305" s="414"/>
      <c r="AL305" s="265"/>
      <c r="AM305" s="263"/>
    </row>
    <row r="306" spans="1:44" ht="15" customHeight="1">
      <c r="A306" s="265"/>
      <c r="B306" s="409" t="s">
        <v>988</v>
      </c>
      <c r="C306" s="410"/>
      <c r="D306" s="410"/>
      <c r="E306" s="410"/>
      <c r="F306" s="410"/>
      <c r="G306" s="410"/>
      <c r="H306" s="410"/>
      <c r="I306" s="410"/>
      <c r="J306" s="410"/>
      <c r="K306" s="410"/>
      <c r="L306" s="410"/>
      <c r="M306" s="410"/>
      <c r="N306" s="410"/>
      <c r="O306" s="410"/>
      <c r="P306" s="410"/>
      <c r="Q306" s="410"/>
      <c r="R306" s="410"/>
      <c r="S306" s="410"/>
      <c r="T306" s="410"/>
      <c r="U306" s="410"/>
      <c r="V306" s="410"/>
      <c r="W306" s="410"/>
      <c r="X306" s="410"/>
      <c r="Y306" s="410"/>
      <c r="Z306" s="410"/>
      <c r="AA306" s="410"/>
      <c r="AB306" s="410"/>
      <c r="AC306" s="410"/>
      <c r="AD306" s="410"/>
      <c r="AE306" s="410"/>
      <c r="AF306" s="410"/>
      <c r="AG306" s="411"/>
      <c r="AH306" s="412" t="s">
        <v>989</v>
      </c>
      <c r="AI306" s="413"/>
      <c r="AJ306" s="413"/>
      <c r="AK306" s="414"/>
      <c r="AL306" s="265"/>
      <c r="AM306" s="263"/>
    </row>
    <row r="307" spans="1:44" ht="15" customHeight="1">
      <c r="A307" s="265"/>
      <c r="B307" s="409" t="s">
        <v>990</v>
      </c>
      <c r="C307" s="410"/>
      <c r="D307" s="410"/>
      <c r="E307" s="410"/>
      <c r="F307" s="410"/>
      <c r="G307" s="410"/>
      <c r="H307" s="410"/>
      <c r="I307" s="410"/>
      <c r="J307" s="410"/>
      <c r="K307" s="410"/>
      <c r="L307" s="410"/>
      <c r="M307" s="410"/>
      <c r="N307" s="410"/>
      <c r="O307" s="410"/>
      <c r="P307" s="410"/>
      <c r="Q307" s="410"/>
      <c r="R307" s="410"/>
      <c r="S307" s="410"/>
      <c r="T307" s="410"/>
      <c r="U307" s="410"/>
      <c r="V307" s="410"/>
      <c r="W307" s="410"/>
      <c r="X307" s="410"/>
      <c r="Y307" s="410"/>
      <c r="Z307" s="410"/>
      <c r="AA307" s="410"/>
      <c r="AB307" s="410"/>
      <c r="AC307" s="410"/>
      <c r="AD307" s="410"/>
      <c r="AE307" s="410"/>
      <c r="AF307" s="410"/>
      <c r="AG307" s="411"/>
      <c r="AH307" s="412" t="s">
        <v>991</v>
      </c>
      <c r="AI307" s="413"/>
      <c r="AJ307" s="413"/>
      <c r="AK307" s="414"/>
      <c r="AL307" s="265"/>
      <c r="AM307" s="263"/>
    </row>
    <row r="308" spans="1:44" ht="15" customHeight="1">
      <c r="A308" s="265"/>
      <c r="B308" s="409" t="s">
        <v>980</v>
      </c>
      <c r="C308" s="410"/>
      <c r="D308" s="410"/>
      <c r="E308" s="410"/>
      <c r="F308" s="410"/>
      <c r="G308" s="410"/>
      <c r="H308" s="410"/>
      <c r="I308" s="410"/>
      <c r="J308" s="410"/>
      <c r="K308" s="410"/>
      <c r="L308" s="410"/>
      <c r="M308" s="410"/>
      <c r="N308" s="410"/>
      <c r="O308" s="410"/>
      <c r="P308" s="410"/>
      <c r="Q308" s="410"/>
      <c r="R308" s="410"/>
      <c r="S308" s="410"/>
      <c r="T308" s="410"/>
      <c r="U308" s="410"/>
      <c r="V308" s="410"/>
      <c r="W308" s="410"/>
      <c r="X308" s="410"/>
      <c r="Y308" s="410"/>
      <c r="Z308" s="410"/>
      <c r="AA308" s="410"/>
      <c r="AB308" s="410"/>
      <c r="AC308" s="410"/>
      <c r="AD308" s="410"/>
      <c r="AE308" s="410"/>
      <c r="AF308" s="410"/>
      <c r="AG308" s="411"/>
      <c r="AH308" s="412" t="s">
        <v>992</v>
      </c>
      <c r="AI308" s="413"/>
      <c r="AJ308" s="413"/>
      <c r="AK308" s="414"/>
      <c r="AL308" s="265"/>
      <c r="AM308" s="263"/>
    </row>
    <row r="309" spans="1:44" ht="3.95" customHeight="1">
      <c r="A309" s="265"/>
      <c r="B309" s="265"/>
      <c r="C309" s="265"/>
      <c r="D309" s="265"/>
      <c r="E309" s="265"/>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186"/>
      <c r="AN309" s="186"/>
      <c r="AO309" s="186"/>
      <c r="AP309" s="186"/>
      <c r="AQ309" s="186"/>
      <c r="AR309" s="186"/>
    </row>
    <row r="310" spans="1:44" ht="15" customHeight="1">
      <c r="A310" s="408" t="s">
        <v>993</v>
      </c>
      <c r="B310" s="408"/>
      <c r="C310" s="408"/>
      <c r="D310" s="408"/>
      <c r="E310" s="408"/>
      <c r="F310" s="408"/>
      <c r="G310" s="408"/>
      <c r="H310" s="408"/>
      <c r="I310" s="408"/>
      <c r="J310" s="408"/>
      <c r="K310" s="408"/>
      <c r="L310" s="408"/>
      <c r="M310" s="408"/>
      <c r="N310" s="408"/>
      <c r="O310" s="408"/>
      <c r="P310" s="408"/>
      <c r="Q310" s="408"/>
      <c r="R310" s="408"/>
      <c r="S310" s="408"/>
      <c r="T310" s="408"/>
      <c r="U310" s="408"/>
      <c r="V310" s="408"/>
      <c r="W310" s="408"/>
      <c r="X310" s="408"/>
      <c r="Y310" s="408"/>
      <c r="Z310" s="408"/>
      <c r="AA310" s="408"/>
      <c r="AB310" s="408"/>
      <c r="AC310" s="408"/>
      <c r="AD310" s="408"/>
      <c r="AE310" s="408"/>
      <c r="AF310" s="408"/>
      <c r="AG310" s="408"/>
      <c r="AH310" s="408"/>
      <c r="AI310" s="408"/>
      <c r="AJ310" s="408"/>
      <c r="AK310" s="408"/>
      <c r="AL310" s="408"/>
      <c r="AM310" s="186"/>
      <c r="AN310" s="186"/>
      <c r="AO310" s="186"/>
      <c r="AP310" s="186"/>
      <c r="AQ310" s="186"/>
      <c r="AR310" s="186"/>
    </row>
    <row r="311" spans="1:44" ht="15" customHeight="1">
      <c r="A311" s="408"/>
      <c r="B311" s="408"/>
      <c r="C311" s="408"/>
      <c r="D311" s="408"/>
      <c r="E311" s="408"/>
      <c r="F311" s="408"/>
      <c r="G311" s="408"/>
      <c r="H311" s="408"/>
      <c r="I311" s="408"/>
      <c r="J311" s="408"/>
      <c r="K311" s="408"/>
      <c r="L311" s="408"/>
      <c r="M311" s="408"/>
      <c r="N311" s="408"/>
      <c r="O311" s="408"/>
      <c r="P311" s="408"/>
      <c r="Q311" s="408"/>
      <c r="R311" s="408"/>
      <c r="S311" s="408"/>
      <c r="T311" s="408"/>
      <c r="U311" s="408"/>
      <c r="V311" s="408"/>
      <c r="W311" s="408"/>
      <c r="X311" s="408"/>
      <c r="Y311" s="408"/>
      <c r="Z311" s="408"/>
      <c r="AA311" s="408"/>
      <c r="AB311" s="408"/>
      <c r="AC311" s="408"/>
      <c r="AD311" s="408"/>
      <c r="AE311" s="408"/>
      <c r="AF311" s="408"/>
      <c r="AG311" s="408"/>
      <c r="AH311" s="408"/>
      <c r="AI311" s="408"/>
      <c r="AJ311" s="408"/>
      <c r="AK311" s="408"/>
      <c r="AL311" s="408"/>
      <c r="AM311" s="186"/>
      <c r="AN311" s="186"/>
      <c r="AO311" s="186"/>
      <c r="AP311" s="186"/>
      <c r="AQ311" s="186"/>
      <c r="AR311" s="186"/>
    </row>
    <row r="312" spans="1:44" ht="15" customHeight="1">
      <c r="A312" s="408"/>
      <c r="B312" s="408"/>
      <c r="C312" s="408"/>
      <c r="D312" s="408"/>
      <c r="E312" s="408"/>
      <c r="F312" s="408"/>
      <c r="G312" s="408"/>
      <c r="H312" s="408"/>
      <c r="I312" s="408"/>
      <c r="J312" s="408"/>
      <c r="K312" s="408"/>
      <c r="L312" s="408"/>
      <c r="M312" s="408"/>
      <c r="N312" s="408"/>
      <c r="O312" s="408"/>
      <c r="P312" s="408"/>
      <c r="Q312" s="408"/>
      <c r="R312" s="408"/>
      <c r="S312" s="408"/>
      <c r="T312" s="408"/>
      <c r="U312" s="408"/>
      <c r="V312" s="408"/>
      <c r="W312" s="408"/>
      <c r="X312" s="408"/>
      <c r="Y312" s="408"/>
      <c r="Z312" s="408"/>
      <c r="AA312" s="408"/>
      <c r="AB312" s="408"/>
      <c r="AC312" s="408"/>
      <c r="AD312" s="408"/>
      <c r="AE312" s="408"/>
      <c r="AF312" s="408"/>
      <c r="AG312" s="408"/>
      <c r="AH312" s="408"/>
      <c r="AI312" s="408"/>
      <c r="AJ312" s="408"/>
      <c r="AK312" s="408"/>
      <c r="AL312" s="408"/>
      <c r="AM312" s="186"/>
      <c r="AN312" s="186"/>
      <c r="AO312" s="186"/>
      <c r="AP312" s="186"/>
      <c r="AQ312" s="186"/>
      <c r="AR312" s="186"/>
    </row>
    <row r="313" spans="1:44" ht="15" customHeight="1">
      <c r="A313" s="408"/>
      <c r="B313" s="408"/>
      <c r="C313" s="408"/>
      <c r="D313" s="408"/>
      <c r="E313" s="408"/>
      <c r="F313" s="408"/>
      <c r="G313" s="408"/>
      <c r="H313" s="408"/>
      <c r="I313" s="408"/>
      <c r="J313" s="408"/>
      <c r="K313" s="408"/>
      <c r="L313" s="408"/>
      <c r="M313" s="408"/>
      <c r="N313" s="408"/>
      <c r="O313" s="408"/>
      <c r="P313" s="408"/>
      <c r="Q313" s="408"/>
      <c r="R313" s="408"/>
      <c r="S313" s="408"/>
      <c r="T313" s="408"/>
      <c r="U313" s="408"/>
      <c r="V313" s="408"/>
      <c r="W313" s="408"/>
      <c r="X313" s="408"/>
      <c r="Y313" s="408"/>
      <c r="Z313" s="408"/>
      <c r="AA313" s="408"/>
      <c r="AB313" s="408"/>
      <c r="AC313" s="408"/>
      <c r="AD313" s="408"/>
      <c r="AE313" s="408"/>
      <c r="AF313" s="408"/>
      <c r="AG313" s="408"/>
      <c r="AH313" s="408"/>
      <c r="AI313" s="408"/>
      <c r="AJ313" s="408"/>
      <c r="AK313" s="408"/>
      <c r="AL313" s="408"/>
      <c r="AM313" s="186"/>
      <c r="AN313" s="186"/>
      <c r="AO313" s="186"/>
      <c r="AP313" s="186"/>
      <c r="AQ313" s="186"/>
      <c r="AR313" s="186"/>
    </row>
    <row r="314" spans="1:44" ht="7.5" customHeight="1">
      <c r="A314" s="408"/>
      <c r="B314" s="408"/>
      <c r="C314" s="408"/>
      <c r="D314" s="408"/>
      <c r="E314" s="408"/>
      <c r="F314" s="408"/>
      <c r="G314" s="408"/>
      <c r="H314" s="408"/>
      <c r="I314" s="408"/>
      <c r="J314" s="408"/>
      <c r="K314" s="408"/>
      <c r="L314" s="408"/>
      <c r="M314" s="408"/>
      <c r="N314" s="408"/>
      <c r="O314" s="408"/>
      <c r="P314" s="408"/>
      <c r="Q314" s="408"/>
      <c r="R314" s="408"/>
      <c r="S314" s="408"/>
      <c r="T314" s="408"/>
      <c r="U314" s="408"/>
      <c r="V314" s="408"/>
      <c r="W314" s="408"/>
      <c r="X314" s="408"/>
      <c r="Y314" s="408"/>
      <c r="Z314" s="408"/>
      <c r="AA314" s="408"/>
      <c r="AB314" s="408"/>
      <c r="AC314" s="408"/>
      <c r="AD314" s="408"/>
      <c r="AE314" s="408"/>
      <c r="AF314" s="408"/>
      <c r="AG314" s="408"/>
      <c r="AH314" s="408"/>
      <c r="AI314" s="408"/>
      <c r="AJ314" s="408"/>
      <c r="AK314" s="408"/>
      <c r="AL314" s="408"/>
      <c r="AM314" s="186"/>
      <c r="AN314" s="186"/>
      <c r="AO314" s="186"/>
      <c r="AP314" s="186"/>
      <c r="AQ314" s="186"/>
      <c r="AR314" s="186"/>
    </row>
    <row r="315" spans="1:44" ht="15" customHeight="1">
      <c r="A315" s="408" t="s">
        <v>994</v>
      </c>
      <c r="B315" s="408"/>
      <c r="C315" s="408"/>
      <c r="D315" s="408"/>
      <c r="E315" s="408"/>
      <c r="F315" s="408"/>
      <c r="G315" s="408"/>
      <c r="H315" s="408"/>
      <c r="I315" s="408"/>
      <c r="J315" s="408"/>
      <c r="K315" s="408"/>
      <c r="L315" s="408"/>
      <c r="M315" s="408"/>
      <c r="N315" s="408"/>
      <c r="O315" s="408"/>
      <c r="P315" s="408"/>
      <c r="Q315" s="408"/>
      <c r="R315" s="408"/>
      <c r="S315" s="408"/>
      <c r="T315" s="408"/>
      <c r="U315" s="408"/>
      <c r="V315" s="408"/>
      <c r="W315" s="408"/>
      <c r="X315" s="408"/>
      <c r="Y315" s="408"/>
      <c r="Z315" s="408"/>
      <c r="AA315" s="408"/>
      <c r="AB315" s="408"/>
      <c r="AC315" s="408"/>
      <c r="AD315" s="408"/>
      <c r="AE315" s="408"/>
      <c r="AF315" s="408"/>
      <c r="AG315" s="408"/>
      <c r="AH315" s="408"/>
      <c r="AI315" s="408"/>
      <c r="AJ315" s="408"/>
      <c r="AK315" s="408"/>
      <c r="AL315" s="408"/>
      <c r="AM315" s="263"/>
    </row>
    <row r="316" spans="1:44" ht="15" customHeight="1">
      <c r="A316" s="408"/>
      <c r="B316" s="408"/>
      <c r="C316" s="408"/>
      <c r="D316" s="408"/>
      <c r="E316" s="408"/>
      <c r="F316" s="408"/>
      <c r="G316" s="408"/>
      <c r="H316" s="408"/>
      <c r="I316" s="408"/>
      <c r="J316" s="408"/>
      <c r="K316" s="408"/>
      <c r="L316" s="408"/>
      <c r="M316" s="408"/>
      <c r="N316" s="408"/>
      <c r="O316" s="408"/>
      <c r="P316" s="408"/>
      <c r="Q316" s="408"/>
      <c r="R316" s="408"/>
      <c r="S316" s="408"/>
      <c r="T316" s="408"/>
      <c r="U316" s="408"/>
      <c r="V316" s="408"/>
      <c r="W316" s="408"/>
      <c r="X316" s="408"/>
      <c r="Y316" s="408"/>
      <c r="Z316" s="408"/>
      <c r="AA316" s="408"/>
      <c r="AB316" s="408"/>
      <c r="AC316" s="408"/>
      <c r="AD316" s="408"/>
      <c r="AE316" s="408"/>
      <c r="AF316" s="408"/>
      <c r="AG316" s="408"/>
      <c r="AH316" s="408"/>
      <c r="AI316" s="408"/>
      <c r="AJ316" s="408"/>
      <c r="AK316" s="408"/>
      <c r="AL316" s="408"/>
      <c r="AM316" s="263"/>
    </row>
    <row r="317" spans="1:44" ht="15" customHeight="1">
      <c r="A317" s="408"/>
      <c r="B317" s="408"/>
      <c r="C317" s="408"/>
      <c r="D317" s="408"/>
      <c r="E317" s="408"/>
      <c r="F317" s="408"/>
      <c r="G317" s="408"/>
      <c r="H317" s="408"/>
      <c r="I317" s="408"/>
      <c r="J317" s="408"/>
      <c r="K317" s="408"/>
      <c r="L317" s="408"/>
      <c r="M317" s="408"/>
      <c r="N317" s="408"/>
      <c r="O317" s="408"/>
      <c r="P317" s="408"/>
      <c r="Q317" s="408"/>
      <c r="R317" s="408"/>
      <c r="S317" s="408"/>
      <c r="T317" s="408"/>
      <c r="U317" s="408"/>
      <c r="V317" s="408"/>
      <c r="W317" s="408"/>
      <c r="X317" s="408"/>
      <c r="Y317" s="408"/>
      <c r="Z317" s="408"/>
      <c r="AA317" s="408"/>
      <c r="AB317" s="408"/>
      <c r="AC317" s="408"/>
      <c r="AD317" s="408"/>
      <c r="AE317" s="408"/>
      <c r="AF317" s="408"/>
      <c r="AG317" s="408"/>
      <c r="AH317" s="408"/>
      <c r="AI317" s="408"/>
      <c r="AJ317" s="408"/>
      <c r="AK317" s="408"/>
      <c r="AL317" s="408"/>
      <c r="AM317" s="263"/>
    </row>
    <row r="318" spans="1:44" ht="15" customHeight="1">
      <c r="A318" s="408"/>
      <c r="B318" s="408"/>
      <c r="C318" s="408"/>
      <c r="D318" s="408"/>
      <c r="E318" s="408"/>
      <c r="F318" s="408"/>
      <c r="G318" s="408"/>
      <c r="H318" s="408"/>
      <c r="I318" s="408"/>
      <c r="J318" s="408"/>
      <c r="K318" s="408"/>
      <c r="L318" s="408"/>
      <c r="M318" s="408"/>
      <c r="N318" s="408"/>
      <c r="O318" s="408"/>
      <c r="P318" s="408"/>
      <c r="Q318" s="408"/>
      <c r="R318" s="408"/>
      <c r="S318" s="408"/>
      <c r="T318" s="408"/>
      <c r="U318" s="408"/>
      <c r="V318" s="408"/>
      <c r="W318" s="408"/>
      <c r="X318" s="408"/>
      <c r="Y318" s="408"/>
      <c r="Z318" s="408"/>
      <c r="AA318" s="408"/>
      <c r="AB318" s="408"/>
      <c r="AC318" s="408"/>
      <c r="AD318" s="408"/>
      <c r="AE318" s="408"/>
      <c r="AF318" s="408"/>
      <c r="AG318" s="408"/>
      <c r="AH318" s="408"/>
      <c r="AI318" s="408"/>
      <c r="AJ318" s="408"/>
      <c r="AK318" s="408"/>
      <c r="AL318" s="408"/>
      <c r="AM318" s="263"/>
    </row>
    <row r="319" spans="1:44" ht="15" customHeight="1">
      <c r="A319" s="408"/>
      <c r="B319" s="408"/>
      <c r="C319" s="408"/>
      <c r="D319" s="408"/>
      <c r="E319" s="408"/>
      <c r="F319" s="408"/>
      <c r="G319" s="408"/>
      <c r="H319" s="408"/>
      <c r="I319" s="408"/>
      <c r="J319" s="408"/>
      <c r="K319" s="408"/>
      <c r="L319" s="408"/>
      <c r="M319" s="408"/>
      <c r="N319" s="408"/>
      <c r="O319" s="408"/>
      <c r="P319" s="408"/>
      <c r="Q319" s="408"/>
      <c r="R319" s="408"/>
      <c r="S319" s="408"/>
      <c r="T319" s="408"/>
      <c r="U319" s="408"/>
      <c r="V319" s="408"/>
      <c r="W319" s="408"/>
      <c r="X319" s="408"/>
      <c r="Y319" s="408"/>
      <c r="Z319" s="408"/>
      <c r="AA319" s="408"/>
      <c r="AB319" s="408"/>
      <c r="AC319" s="408"/>
      <c r="AD319" s="408"/>
      <c r="AE319" s="408"/>
      <c r="AF319" s="408"/>
      <c r="AG319" s="408"/>
      <c r="AH319" s="408"/>
      <c r="AI319" s="408"/>
      <c r="AJ319" s="408"/>
      <c r="AK319" s="408"/>
      <c r="AL319" s="408"/>
      <c r="AM319" s="263"/>
    </row>
    <row r="320" spans="1:44" ht="15" customHeight="1">
      <c r="A320" s="408"/>
      <c r="B320" s="408"/>
      <c r="C320" s="408"/>
      <c r="D320" s="408"/>
      <c r="E320" s="408"/>
      <c r="F320" s="408"/>
      <c r="G320" s="408"/>
      <c r="H320" s="408"/>
      <c r="I320" s="408"/>
      <c r="J320" s="408"/>
      <c r="K320" s="408"/>
      <c r="L320" s="408"/>
      <c r="M320" s="408"/>
      <c r="N320" s="408"/>
      <c r="O320" s="408"/>
      <c r="P320" s="408"/>
      <c r="Q320" s="408"/>
      <c r="R320" s="408"/>
      <c r="S320" s="408"/>
      <c r="T320" s="408"/>
      <c r="U320" s="408"/>
      <c r="V320" s="408"/>
      <c r="W320" s="408"/>
      <c r="X320" s="408"/>
      <c r="Y320" s="408"/>
      <c r="Z320" s="408"/>
      <c r="AA320" s="408"/>
      <c r="AB320" s="408"/>
      <c r="AC320" s="408"/>
      <c r="AD320" s="408"/>
      <c r="AE320" s="408"/>
      <c r="AF320" s="408"/>
      <c r="AG320" s="408"/>
      <c r="AH320" s="408"/>
      <c r="AI320" s="408"/>
      <c r="AJ320" s="408"/>
      <c r="AK320" s="408"/>
      <c r="AL320" s="408"/>
      <c r="AM320" s="263"/>
    </row>
    <row r="321" spans="1:39" ht="15" customHeight="1">
      <c r="A321" s="408"/>
      <c r="B321" s="408"/>
      <c r="C321" s="408"/>
      <c r="D321" s="408"/>
      <c r="E321" s="408"/>
      <c r="F321" s="408"/>
      <c r="G321" s="408"/>
      <c r="H321" s="408"/>
      <c r="I321" s="408"/>
      <c r="J321" s="408"/>
      <c r="K321" s="408"/>
      <c r="L321" s="408"/>
      <c r="M321" s="408"/>
      <c r="N321" s="408"/>
      <c r="O321" s="408"/>
      <c r="P321" s="408"/>
      <c r="Q321" s="408"/>
      <c r="R321" s="408"/>
      <c r="S321" s="408"/>
      <c r="T321" s="408"/>
      <c r="U321" s="408"/>
      <c r="V321" s="408"/>
      <c r="W321" s="408"/>
      <c r="X321" s="408"/>
      <c r="Y321" s="408"/>
      <c r="Z321" s="408"/>
      <c r="AA321" s="408"/>
      <c r="AB321" s="408"/>
      <c r="AC321" s="408"/>
      <c r="AD321" s="408"/>
      <c r="AE321" s="408"/>
      <c r="AF321" s="408"/>
      <c r="AG321" s="408"/>
      <c r="AH321" s="408"/>
      <c r="AI321" s="408"/>
      <c r="AJ321" s="408"/>
      <c r="AK321" s="408"/>
      <c r="AL321" s="408"/>
      <c r="AM321" s="263"/>
    </row>
    <row r="322" spans="1:39" ht="15" customHeight="1">
      <c r="A322" s="408"/>
      <c r="B322" s="408"/>
      <c r="C322" s="408"/>
      <c r="D322" s="408"/>
      <c r="E322" s="408"/>
      <c r="F322" s="408"/>
      <c r="G322" s="408"/>
      <c r="H322" s="408"/>
      <c r="I322" s="408"/>
      <c r="J322" s="408"/>
      <c r="K322" s="408"/>
      <c r="L322" s="408"/>
      <c r="M322" s="408"/>
      <c r="N322" s="408"/>
      <c r="O322" s="408"/>
      <c r="P322" s="408"/>
      <c r="Q322" s="408"/>
      <c r="R322" s="408"/>
      <c r="S322" s="408"/>
      <c r="T322" s="408"/>
      <c r="U322" s="408"/>
      <c r="V322" s="408"/>
      <c r="W322" s="408"/>
      <c r="X322" s="408"/>
      <c r="Y322" s="408"/>
      <c r="Z322" s="408"/>
      <c r="AA322" s="408"/>
      <c r="AB322" s="408"/>
      <c r="AC322" s="408"/>
      <c r="AD322" s="408"/>
      <c r="AE322" s="408"/>
      <c r="AF322" s="408"/>
      <c r="AG322" s="408"/>
      <c r="AH322" s="408"/>
      <c r="AI322" s="408"/>
      <c r="AJ322" s="408"/>
      <c r="AK322" s="408"/>
      <c r="AL322" s="408"/>
      <c r="AM322" s="263"/>
    </row>
    <row r="323" spans="1:39" ht="15" customHeight="1">
      <c r="A323" s="408"/>
      <c r="B323" s="408"/>
      <c r="C323" s="408"/>
      <c r="D323" s="408"/>
      <c r="E323" s="408"/>
      <c r="F323" s="408"/>
      <c r="G323" s="408"/>
      <c r="H323" s="408"/>
      <c r="I323" s="408"/>
      <c r="J323" s="408"/>
      <c r="K323" s="408"/>
      <c r="L323" s="408"/>
      <c r="M323" s="408"/>
      <c r="N323" s="408"/>
      <c r="O323" s="408"/>
      <c r="P323" s="408"/>
      <c r="Q323" s="408"/>
      <c r="R323" s="408"/>
      <c r="S323" s="408"/>
      <c r="T323" s="408"/>
      <c r="U323" s="408"/>
      <c r="V323" s="408"/>
      <c r="W323" s="408"/>
      <c r="X323" s="408"/>
      <c r="Y323" s="408"/>
      <c r="Z323" s="408"/>
      <c r="AA323" s="408"/>
      <c r="AB323" s="408"/>
      <c r="AC323" s="408"/>
      <c r="AD323" s="408"/>
      <c r="AE323" s="408"/>
      <c r="AF323" s="408"/>
      <c r="AG323" s="408"/>
      <c r="AH323" s="408"/>
      <c r="AI323" s="408"/>
      <c r="AJ323" s="408"/>
      <c r="AK323" s="408"/>
      <c r="AL323" s="408"/>
      <c r="AM323" s="263"/>
    </row>
    <row r="324" spans="1:39" ht="15" customHeight="1">
      <c r="A324" s="408"/>
      <c r="B324" s="408"/>
      <c r="C324" s="408"/>
      <c r="D324" s="408"/>
      <c r="E324" s="408"/>
      <c r="F324" s="408"/>
      <c r="G324" s="408"/>
      <c r="H324" s="408"/>
      <c r="I324" s="408"/>
      <c r="J324" s="408"/>
      <c r="K324" s="408"/>
      <c r="L324" s="408"/>
      <c r="M324" s="408"/>
      <c r="N324" s="408"/>
      <c r="O324" s="408"/>
      <c r="P324" s="408"/>
      <c r="Q324" s="408"/>
      <c r="R324" s="408"/>
      <c r="S324" s="408"/>
      <c r="T324" s="408"/>
      <c r="U324" s="408"/>
      <c r="V324" s="408"/>
      <c r="W324" s="408"/>
      <c r="X324" s="408"/>
      <c r="Y324" s="408"/>
      <c r="Z324" s="408"/>
      <c r="AA324" s="408"/>
      <c r="AB324" s="408"/>
      <c r="AC324" s="408"/>
      <c r="AD324" s="408"/>
      <c r="AE324" s="408"/>
      <c r="AF324" s="408"/>
      <c r="AG324" s="408"/>
      <c r="AH324" s="408"/>
      <c r="AI324" s="408"/>
      <c r="AJ324" s="408"/>
      <c r="AK324" s="408"/>
      <c r="AL324" s="408"/>
      <c r="AM324" s="263"/>
    </row>
    <row r="325" spans="1:39" ht="15" customHeight="1">
      <c r="A325" s="408"/>
      <c r="B325" s="408"/>
      <c r="C325" s="408"/>
      <c r="D325" s="408"/>
      <c r="E325" s="408"/>
      <c r="F325" s="408"/>
      <c r="G325" s="408"/>
      <c r="H325" s="408"/>
      <c r="I325" s="408"/>
      <c r="J325" s="408"/>
      <c r="K325" s="408"/>
      <c r="L325" s="408"/>
      <c r="M325" s="408"/>
      <c r="N325" s="408"/>
      <c r="O325" s="408"/>
      <c r="P325" s="408"/>
      <c r="Q325" s="408"/>
      <c r="R325" s="408"/>
      <c r="S325" s="408"/>
      <c r="T325" s="408"/>
      <c r="U325" s="408"/>
      <c r="V325" s="408"/>
      <c r="W325" s="408"/>
      <c r="X325" s="408"/>
      <c r="Y325" s="408"/>
      <c r="Z325" s="408"/>
      <c r="AA325" s="408"/>
      <c r="AB325" s="408"/>
      <c r="AC325" s="408"/>
      <c r="AD325" s="408"/>
      <c r="AE325" s="408"/>
      <c r="AF325" s="408"/>
      <c r="AG325" s="408"/>
      <c r="AH325" s="408"/>
      <c r="AI325" s="408"/>
      <c r="AJ325" s="408"/>
      <c r="AK325" s="408"/>
      <c r="AL325" s="408"/>
      <c r="AM325" s="263"/>
    </row>
    <row r="326" spans="1:39" ht="15" customHeight="1">
      <c r="A326" s="408"/>
      <c r="B326" s="408"/>
      <c r="C326" s="408"/>
      <c r="D326" s="408"/>
      <c r="E326" s="408"/>
      <c r="F326" s="408"/>
      <c r="G326" s="408"/>
      <c r="H326" s="408"/>
      <c r="I326" s="408"/>
      <c r="J326" s="408"/>
      <c r="K326" s="408"/>
      <c r="L326" s="408"/>
      <c r="M326" s="408"/>
      <c r="N326" s="408"/>
      <c r="O326" s="408"/>
      <c r="P326" s="408"/>
      <c r="Q326" s="408"/>
      <c r="R326" s="408"/>
      <c r="S326" s="408"/>
      <c r="T326" s="408"/>
      <c r="U326" s="408"/>
      <c r="V326" s="408"/>
      <c r="W326" s="408"/>
      <c r="X326" s="408"/>
      <c r="Y326" s="408"/>
      <c r="Z326" s="408"/>
      <c r="AA326" s="408"/>
      <c r="AB326" s="408"/>
      <c r="AC326" s="408"/>
      <c r="AD326" s="408"/>
      <c r="AE326" s="408"/>
      <c r="AF326" s="408"/>
      <c r="AG326" s="408"/>
      <c r="AH326" s="408"/>
      <c r="AI326" s="408"/>
      <c r="AJ326" s="408"/>
      <c r="AK326" s="408"/>
      <c r="AL326" s="408"/>
      <c r="AM326" s="263"/>
    </row>
    <row r="327" spans="1:39" ht="15" customHeight="1">
      <c r="A327" s="408"/>
      <c r="B327" s="408"/>
      <c r="C327" s="408"/>
      <c r="D327" s="408"/>
      <c r="E327" s="408"/>
      <c r="F327" s="408"/>
      <c r="G327" s="408"/>
      <c r="H327" s="408"/>
      <c r="I327" s="408"/>
      <c r="J327" s="408"/>
      <c r="K327" s="408"/>
      <c r="L327" s="408"/>
      <c r="M327" s="408"/>
      <c r="N327" s="408"/>
      <c r="O327" s="408"/>
      <c r="P327" s="408"/>
      <c r="Q327" s="408"/>
      <c r="R327" s="408"/>
      <c r="S327" s="408"/>
      <c r="T327" s="408"/>
      <c r="U327" s="408"/>
      <c r="V327" s="408"/>
      <c r="W327" s="408"/>
      <c r="X327" s="408"/>
      <c r="Y327" s="408"/>
      <c r="Z327" s="408"/>
      <c r="AA327" s="408"/>
      <c r="AB327" s="408"/>
      <c r="AC327" s="408"/>
      <c r="AD327" s="408"/>
      <c r="AE327" s="408"/>
      <c r="AF327" s="408"/>
      <c r="AG327" s="408"/>
      <c r="AH327" s="408"/>
      <c r="AI327" s="408"/>
      <c r="AJ327" s="408"/>
      <c r="AK327" s="408"/>
      <c r="AL327" s="408"/>
      <c r="AM327" s="263"/>
    </row>
    <row r="328" spans="1:39" ht="15" customHeight="1">
      <c r="A328" s="408"/>
      <c r="B328" s="408"/>
      <c r="C328" s="408"/>
      <c r="D328" s="408"/>
      <c r="E328" s="408"/>
      <c r="F328" s="408"/>
      <c r="G328" s="408"/>
      <c r="H328" s="408"/>
      <c r="I328" s="408"/>
      <c r="J328" s="408"/>
      <c r="K328" s="408"/>
      <c r="L328" s="408"/>
      <c r="M328" s="408"/>
      <c r="N328" s="408"/>
      <c r="O328" s="408"/>
      <c r="P328" s="408"/>
      <c r="Q328" s="408"/>
      <c r="R328" s="408"/>
      <c r="S328" s="408"/>
      <c r="T328" s="408"/>
      <c r="U328" s="408"/>
      <c r="V328" s="408"/>
      <c r="W328" s="408"/>
      <c r="X328" s="408"/>
      <c r="Y328" s="408"/>
      <c r="Z328" s="408"/>
      <c r="AA328" s="408"/>
      <c r="AB328" s="408"/>
      <c r="AC328" s="408"/>
      <c r="AD328" s="408"/>
      <c r="AE328" s="408"/>
      <c r="AF328" s="408"/>
      <c r="AG328" s="408"/>
      <c r="AH328" s="408"/>
      <c r="AI328" s="408"/>
      <c r="AJ328" s="408"/>
      <c r="AK328" s="408"/>
      <c r="AL328" s="408"/>
      <c r="AM328" s="263"/>
    </row>
    <row r="329" spans="1:39" ht="9.75" customHeight="1">
      <c r="A329" s="408"/>
      <c r="B329" s="408"/>
      <c r="C329" s="408"/>
      <c r="D329" s="408"/>
      <c r="E329" s="408"/>
      <c r="F329" s="408"/>
      <c r="G329" s="408"/>
      <c r="H329" s="408"/>
      <c r="I329" s="408"/>
      <c r="J329" s="408"/>
      <c r="K329" s="408"/>
      <c r="L329" s="408"/>
      <c r="M329" s="408"/>
      <c r="N329" s="408"/>
      <c r="O329" s="408"/>
      <c r="P329" s="408"/>
      <c r="Q329" s="408"/>
      <c r="R329" s="408"/>
      <c r="S329" s="408"/>
      <c r="T329" s="408"/>
      <c r="U329" s="408"/>
      <c r="V329" s="408"/>
      <c r="W329" s="408"/>
      <c r="X329" s="408"/>
      <c r="Y329" s="408"/>
      <c r="Z329" s="408"/>
      <c r="AA329" s="408"/>
      <c r="AB329" s="408"/>
      <c r="AC329" s="408"/>
      <c r="AD329" s="408"/>
      <c r="AE329" s="408"/>
      <c r="AF329" s="408"/>
      <c r="AG329" s="408"/>
      <c r="AH329" s="408"/>
      <c r="AI329" s="408"/>
      <c r="AJ329" s="408"/>
      <c r="AK329" s="408"/>
      <c r="AL329" s="408"/>
      <c r="AM329" s="263"/>
    </row>
    <row r="330" spans="1:39" ht="15" customHeight="1">
      <c r="A330" s="408" t="s">
        <v>995</v>
      </c>
      <c r="B330" s="408"/>
      <c r="C330" s="408"/>
      <c r="D330" s="408"/>
      <c r="E330" s="408"/>
      <c r="F330" s="408"/>
      <c r="G330" s="408"/>
      <c r="H330" s="408"/>
      <c r="I330" s="408"/>
      <c r="J330" s="408"/>
      <c r="K330" s="408"/>
      <c r="L330" s="408"/>
      <c r="M330" s="408"/>
      <c r="N330" s="408"/>
      <c r="O330" s="408"/>
      <c r="P330" s="408"/>
      <c r="Q330" s="408"/>
      <c r="R330" s="408"/>
      <c r="S330" s="408"/>
      <c r="T330" s="408"/>
      <c r="U330" s="408"/>
      <c r="V330" s="408"/>
      <c r="W330" s="408"/>
      <c r="X330" s="408"/>
      <c r="Y330" s="408"/>
      <c r="Z330" s="408"/>
      <c r="AA330" s="408"/>
      <c r="AB330" s="408"/>
      <c r="AC330" s="408"/>
      <c r="AD330" s="408"/>
      <c r="AE330" s="408"/>
      <c r="AF330" s="408"/>
      <c r="AG330" s="408"/>
      <c r="AH330" s="408"/>
      <c r="AI330" s="408"/>
      <c r="AJ330" s="408"/>
      <c r="AK330" s="408"/>
      <c r="AL330" s="408"/>
      <c r="AM330" s="263"/>
    </row>
    <row r="331" spans="1:39" ht="15" customHeight="1">
      <c r="A331" s="408"/>
      <c r="B331" s="408"/>
      <c r="C331" s="408"/>
      <c r="D331" s="408"/>
      <c r="E331" s="408"/>
      <c r="F331" s="408"/>
      <c r="G331" s="408"/>
      <c r="H331" s="408"/>
      <c r="I331" s="408"/>
      <c r="J331" s="408"/>
      <c r="K331" s="408"/>
      <c r="L331" s="408"/>
      <c r="M331" s="408"/>
      <c r="N331" s="408"/>
      <c r="O331" s="408"/>
      <c r="P331" s="408"/>
      <c r="Q331" s="408"/>
      <c r="R331" s="408"/>
      <c r="S331" s="408"/>
      <c r="T331" s="408"/>
      <c r="U331" s="408"/>
      <c r="V331" s="408"/>
      <c r="W331" s="408"/>
      <c r="X331" s="408"/>
      <c r="Y331" s="408"/>
      <c r="Z331" s="408"/>
      <c r="AA331" s="408"/>
      <c r="AB331" s="408"/>
      <c r="AC331" s="408"/>
      <c r="AD331" s="408"/>
      <c r="AE331" s="408"/>
      <c r="AF331" s="408"/>
      <c r="AG331" s="408"/>
      <c r="AH331" s="408"/>
      <c r="AI331" s="408"/>
      <c r="AJ331" s="408"/>
      <c r="AK331" s="408"/>
      <c r="AL331" s="408"/>
      <c r="AM331" s="263"/>
    </row>
    <row r="332" spans="1:39" ht="15" customHeight="1">
      <c r="A332" s="408"/>
      <c r="B332" s="408"/>
      <c r="C332" s="408"/>
      <c r="D332" s="408"/>
      <c r="E332" s="408"/>
      <c r="F332" s="408"/>
      <c r="G332" s="408"/>
      <c r="H332" s="408"/>
      <c r="I332" s="408"/>
      <c r="J332" s="408"/>
      <c r="K332" s="408"/>
      <c r="L332" s="408"/>
      <c r="M332" s="408"/>
      <c r="N332" s="408"/>
      <c r="O332" s="408"/>
      <c r="P332" s="408"/>
      <c r="Q332" s="408"/>
      <c r="R332" s="408"/>
      <c r="S332" s="408"/>
      <c r="T332" s="408"/>
      <c r="U332" s="408"/>
      <c r="V332" s="408"/>
      <c r="W332" s="408"/>
      <c r="X332" s="408"/>
      <c r="Y332" s="408"/>
      <c r="Z332" s="408"/>
      <c r="AA332" s="408"/>
      <c r="AB332" s="408"/>
      <c r="AC332" s="408"/>
      <c r="AD332" s="408"/>
      <c r="AE332" s="408"/>
      <c r="AF332" s="408"/>
      <c r="AG332" s="408"/>
      <c r="AH332" s="408"/>
      <c r="AI332" s="408"/>
      <c r="AJ332" s="408"/>
      <c r="AK332" s="408"/>
      <c r="AL332" s="408"/>
      <c r="AM332" s="263"/>
    </row>
    <row r="333" spans="1:39" ht="15" customHeight="1">
      <c r="A333" s="408"/>
      <c r="B333" s="408"/>
      <c r="C333" s="408"/>
      <c r="D333" s="408"/>
      <c r="E333" s="408"/>
      <c r="F333" s="408"/>
      <c r="G333" s="408"/>
      <c r="H333" s="408"/>
      <c r="I333" s="408"/>
      <c r="J333" s="408"/>
      <c r="K333" s="408"/>
      <c r="L333" s="408"/>
      <c r="M333" s="408"/>
      <c r="N333" s="408"/>
      <c r="O333" s="408"/>
      <c r="P333" s="408"/>
      <c r="Q333" s="408"/>
      <c r="R333" s="408"/>
      <c r="S333" s="408"/>
      <c r="T333" s="408"/>
      <c r="U333" s="408"/>
      <c r="V333" s="408"/>
      <c r="W333" s="408"/>
      <c r="X333" s="408"/>
      <c r="Y333" s="408"/>
      <c r="Z333" s="408"/>
      <c r="AA333" s="408"/>
      <c r="AB333" s="408"/>
      <c r="AC333" s="408"/>
      <c r="AD333" s="408"/>
      <c r="AE333" s="408"/>
      <c r="AF333" s="408"/>
      <c r="AG333" s="408"/>
      <c r="AH333" s="408"/>
      <c r="AI333" s="408"/>
      <c r="AJ333" s="408"/>
      <c r="AK333" s="408"/>
      <c r="AL333" s="408"/>
      <c r="AM333" s="263"/>
    </row>
    <row r="334" spans="1:39" ht="15" customHeight="1">
      <c r="A334" s="408"/>
      <c r="B334" s="408"/>
      <c r="C334" s="408"/>
      <c r="D334" s="408"/>
      <c r="E334" s="408"/>
      <c r="F334" s="408"/>
      <c r="G334" s="408"/>
      <c r="H334" s="408"/>
      <c r="I334" s="408"/>
      <c r="J334" s="408"/>
      <c r="K334" s="408"/>
      <c r="L334" s="408"/>
      <c r="M334" s="408"/>
      <c r="N334" s="408"/>
      <c r="O334" s="408"/>
      <c r="P334" s="408"/>
      <c r="Q334" s="408"/>
      <c r="R334" s="408"/>
      <c r="S334" s="408"/>
      <c r="T334" s="408"/>
      <c r="U334" s="408"/>
      <c r="V334" s="408"/>
      <c r="W334" s="408"/>
      <c r="X334" s="408"/>
      <c r="Y334" s="408"/>
      <c r="Z334" s="408"/>
      <c r="AA334" s="408"/>
      <c r="AB334" s="408"/>
      <c r="AC334" s="408"/>
      <c r="AD334" s="408"/>
      <c r="AE334" s="408"/>
      <c r="AF334" s="408"/>
      <c r="AG334" s="408"/>
      <c r="AH334" s="408"/>
      <c r="AI334" s="408"/>
      <c r="AJ334" s="408"/>
      <c r="AK334" s="408"/>
      <c r="AL334" s="408"/>
      <c r="AM334" s="263"/>
    </row>
    <row r="335" spans="1:39" ht="15" customHeight="1">
      <c r="A335" s="408"/>
      <c r="B335" s="408"/>
      <c r="C335" s="408"/>
      <c r="D335" s="408"/>
      <c r="E335" s="408"/>
      <c r="F335" s="408"/>
      <c r="G335" s="408"/>
      <c r="H335" s="408"/>
      <c r="I335" s="408"/>
      <c r="J335" s="408"/>
      <c r="K335" s="408"/>
      <c r="L335" s="408"/>
      <c r="M335" s="408"/>
      <c r="N335" s="408"/>
      <c r="O335" s="408"/>
      <c r="P335" s="408"/>
      <c r="Q335" s="408"/>
      <c r="R335" s="408"/>
      <c r="S335" s="408"/>
      <c r="T335" s="408"/>
      <c r="U335" s="408"/>
      <c r="V335" s="408"/>
      <c r="W335" s="408"/>
      <c r="X335" s="408"/>
      <c r="Y335" s="408"/>
      <c r="Z335" s="408"/>
      <c r="AA335" s="408"/>
      <c r="AB335" s="408"/>
      <c r="AC335" s="408"/>
      <c r="AD335" s="408"/>
      <c r="AE335" s="408"/>
      <c r="AF335" s="408"/>
      <c r="AG335" s="408"/>
      <c r="AH335" s="408"/>
      <c r="AI335" s="408"/>
      <c r="AJ335" s="408"/>
      <c r="AK335" s="408"/>
      <c r="AL335" s="408"/>
      <c r="AM335" s="263"/>
    </row>
    <row r="336" spans="1:39" ht="15" customHeight="1">
      <c r="A336" s="408"/>
      <c r="B336" s="408"/>
      <c r="C336" s="408"/>
      <c r="D336" s="408"/>
      <c r="E336" s="408"/>
      <c r="F336" s="408"/>
      <c r="G336" s="408"/>
      <c r="H336" s="408"/>
      <c r="I336" s="408"/>
      <c r="J336" s="408"/>
      <c r="K336" s="408"/>
      <c r="L336" s="408"/>
      <c r="M336" s="408"/>
      <c r="N336" s="408"/>
      <c r="O336" s="408"/>
      <c r="P336" s="408"/>
      <c r="Q336" s="408"/>
      <c r="R336" s="408"/>
      <c r="S336" s="408"/>
      <c r="T336" s="408"/>
      <c r="U336" s="408"/>
      <c r="V336" s="408"/>
      <c r="W336" s="408"/>
      <c r="X336" s="408"/>
      <c r="Y336" s="408"/>
      <c r="Z336" s="408"/>
      <c r="AA336" s="408"/>
      <c r="AB336" s="408"/>
      <c r="AC336" s="408"/>
      <c r="AD336" s="408"/>
      <c r="AE336" s="408"/>
      <c r="AF336" s="408"/>
      <c r="AG336" s="408"/>
      <c r="AH336" s="408"/>
      <c r="AI336" s="408"/>
      <c r="AJ336" s="408"/>
      <c r="AK336" s="408"/>
      <c r="AL336" s="408"/>
      <c r="AM336" s="263"/>
    </row>
    <row r="337" spans="1:39" ht="15" customHeight="1">
      <c r="A337" s="408"/>
      <c r="B337" s="408"/>
      <c r="C337" s="408"/>
      <c r="D337" s="408"/>
      <c r="E337" s="408"/>
      <c r="F337" s="408"/>
      <c r="G337" s="408"/>
      <c r="H337" s="408"/>
      <c r="I337" s="408"/>
      <c r="J337" s="408"/>
      <c r="K337" s="408"/>
      <c r="L337" s="408"/>
      <c r="M337" s="408"/>
      <c r="N337" s="408"/>
      <c r="O337" s="408"/>
      <c r="P337" s="408"/>
      <c r="Q337" s="408"/>
      <c r="R337" s="408"/>
      <c r="S337" s="408"/>
      <c r="T337" s="408"/>
      <c r="U337" s="408"/>
      <c r="V337" s="408"/>
      <c r="W337" s="408"/>
      <c r="X337" s="408"/>
      <c r="Y337" s="408"/>
      <c r="Z337" s="408"/>
      <c r="AA337" s="408"/>
      <c r="AB337" s="408"/>
      <c r="AC337" s="408"/>
      <c r="AD337" s="408"/>
      <c r="AE337" s="408"/>
      <c r="AF337" s="408"/>
      <c r="AG337" s="408"/>
      <c r="AH337" s="408"/>
      <c r="AI337" s="408"/>
      <c r="AJ337" s="408"/>
      <c r="AK337" s="408"/>
      <c r="AL337" s="408"/>
      <c r="AM337" s="263"/>
    </row>
    <row r="338" spans="1:39" ht="15" customHeight="1">
      <c r="A338" s="408"/>
      <c r="B338" s="408"/>
      <c r="C338" s="408"/>
      <c r="D338" s="408"/>
      <c r="E338" s="408"/>
      <c r="F338" s="408"/>
      <c r="G338" s="408"/>
      <c r="H338" s="408"/>
      <c r="I338" s="408"/>
      <c r="J338" s="408"/>
      <c r="K338" s="408"/>
      <c r="L338" s="408"/>
      <c r="M338" s="408"/>
      <c r="N338" s="408"/>
      <c r="O338" s="408"/>
      <c r="P338" s="408"/>
      <c r="Q338" s="408"/>
      <c r="R338" s="408"/>
      <c r="S338" s="408"/>
      <c r="T338" s="408"/>
      <c r="U338" s="408"/>
      <c r="V338" s="408"/>
      <c r="W338" s="408"/>
      <c r="X338" s="408"/>
      <c r="Y338" s="408"/>
      <c r="Z338" s="408"/>
      <c r="AA338" s="408"/>
      <c r="AB338" s="408"/>
      <c r="AC338" s="408"/>
      <c r="AD338" s="408"/>
      <c r="AE338" s="408"/>
      <c r="AF338" s="408"/>
      <c r="AG338" s="408"/>
      <c r="AH338" s="408"/>
      <c r="AI338" s="408"/>
      <c r="AJ338" s="408"/>
      <c r="AK338" s="408"/>
      <c r="AL338" s="408"/>
      <c r="AM338" s="263"/>
    </row>
    <row r="339" spans="1:39" ht="15" customHeight="1">
      <c r="A339" s="408"/>
      <c r="B339" s="408"/>
      <c r="C339" s="408"/>
      <c r="D339" s="408"/>
      <c r="E339" s="408"/>
      <c r="F339" s="408"/>
      <c r="G339" s="408"/>
      <c r="H339" s="408"/>
      <c r="I339" s="408"/>
      <c r="J339" s="408"/>
      <c r="K339" s="408"/>
      <c r="L339" s="408"/>
      <c r="M339" s="408"/>
      <c r="N339" s="408"/>
      <c r="O339" s="408"/>
      <c r="P339" s="408"/>
      <c r="Q339" s="408"/>
      <c r="R339" s="408"/>
      <c r="S339" s="408"/>
      <c r="T339" s="408"/>
      <c r="U339" s="408"/>
      <c r="V339" s="408"/>
      <c r="W339" s="408"/>
      <c r="X339" s="408"/>
      <c r="Y339" s="408"/>
      <c r="Z339" s="408"/>
      <c r="AA339" s="408"/>
      <c r="AB339" s="408"/>
      <c r="AC339" s="408"/>
      <c r="AD339" s="408"/>
      <c r="AE339" s="408"/>
      <c r="AF339" s="408"/>
      <c r="AG339" s="408"/>
      <c r="AH339" s="408"/>
      <c r="AI339" s="408"/>
      <c r="AJ339" s="408"/>
      <c r="AK339" s="408"/>
      <c r="AL339" s="408"/>
      <c r="AM339" s="263"/>
    </row>
    <row r="340" spans="1:39" ht="15" customHeight="1">
      <c r="A340" s="408"/>
      <c r="B340" s="408"/>
      <c r="C340" s="408"/>
      <c r="D340" s="408"/>
      <c r="E340" s="408"/>
      <c r="F340" s="408"/>
      <c r="G340" s="408"/>
      <c r="H340" s="408"/>
      <c r="I340" s="408"/>
      <c r="J340" s="408"/>
      <c r="K340" s="408"/>
      <c r="L340" s="408"/>
      <c r="M340" s="408"/>
      <c r="N340" s="408"/>
      <c r="O340" s="408"/>
      <c r="P340" s="408"/>
      <c r="Q340" s="408"/>
      <c r="R340" s="408"/>
      <c r="S340" s="408"/>
      <c r="T340" s="408"/>
      <c r="U340" s="408"/>
      <c r="V340" s="408"/>
      <c r="W340" s="408"/>
      <c r="X340" s="408"/>
      <c r="Y340" s="408"/>
      <c r="Z340" s="408"/>
      <c r="AA340" s="408"/>
      <c r="AB340" s="408"/>
      <c r="AC340" s="408"/>
      <c r="AD340" s="408"/>
      <c r="AE340" s="408"/>
      <c r="AF340" s="408"/>
      <c r="AG340" s="408"/>
      <c r="AH340" s="408"/>
      <c r="AI340" s="408"/>
      <c r="AJ340" s="408"/>
      <c r="AK340" s="408"/>
      <c r="AL340" s="408"/>
      <c r="AM340" s="263"/>
    </row>
    <row r="341" spans="1:39" ht="15" customHeight="1">
      <c r="A341" s="408"/>
      <c r="B341" s="408"/>
      <c r="C341" s="408"/>
      <c r="D341" s="408"/>
      <c r="E341" s="408"/>
      <c r="F341" s="408"/>
      <c r="G341" s="408"/>
      <c r="H341" s="408"/>
      <c r="I341" s="408"/>
      <c r="J341" s="408"/>
      <c r="K341" s="408"/>
      <c r="L341" s="408"/>
      <c r="M341" s="408"/>
      <c r="N341" s="408"/>
      <c r="O341" s="408"/>
      <c r="P341" s="408"/>
      <c r="Q341" s="408"/>
      <c r="R341" s="408"/>
      <c r="S341" s="408"/>
      <c r="T341" s="408"/>
      <c r="U341" s="408"/>
      <c r="V341" s="408"/>
      <c r="W341" s="408"/>
      <c r="X341" s="408"/>
      <c r="Y341" s="408"/>
      <c r="Z341" s="408"/>
      <c r="AA341" s="408"/>
      <c r="AB341" s="408"/>
      <c r="AC341" s="408"/>
      <c r="AD341" s="408"/>
      <c r="AE341" s="408"/>
      <c r="AF341" s="408"/>
      <c r="AG341" s="408"/>
      <c r="AH341" s="408"/>
      <c r="AI341" s="408"/>
      <c r="AJ341" s="408"/>
      <c r="AK341" s="408"/>
      <c r="AL341" s="408"/>
      <c r="AM341" s="263"/>
    </row>
    <row r="342" spans="1:39" ht="15" customHeight="1">
      <c r="A342" s="408"/>
      <c r="B342" s="408"/>
      <c r="C342" s="408"/>
      <c r="D342" s="408"/>
      <c r="E342" s="408"/>
      <c r="F342" s="408"/>
      <c r="G342" s="408"/>
      <c r="H342" s="408"/>
      <c r="I342" s="408"/>
      <c r="J342" s="408"/>
      <c r="K342" s="408"/>
      <c r="L342" s="408"/>
      <c r="M342" s="408"/>
      <c r="N342" s="408"/>
      <c r="O342" s="408"/>
      <c r="P342" s="408"/>
      <c r="Q342" s="408"/>
      <c r="R342" s="408"/>
      <c r="S342" s="408"/>
      <c r="T342" s="408"/>
      <c r="U342" s="408"/>
      <c r="V342" s="408"/>
      <c r="W342" s="408"/>
      <c r="X342" s="408"/>
      <c r="Y342" s="408"/>
      <c r="Z342" s="408"/>
      <c r="AA342" s="408"/>
      <c r="AB342" s="408"/>
      <c r="AC342" s="408"/>
      <c r="AD342" s="408"/>
      <c r="AE342" s="408"/>
      <c r="AF342" s="408"/>
      <c r="AG342" s="408"/>
      <c r="AH342" s="408"/>
      <c r="AI342" s="408"/>
      <c r="AJ342" s="408"/>
      <c r="AK342" s="408"/>
      <c r="AL342" s="408"/>
      <c r="AM342" s="263"/>
    </row>
    <row r="343" spans="1:39" ht="15" customHeight="1">
      <c r="A343" s="408"/>
      <c r="B343" s="408"/>
      <c r="C343" s="408"/>
      <c r="D343" s="408"/>
      <c r="E343" s="408"/>
      <c r="F343" s="408"/>
      <c r="G343" s="408"/>
      <c r="H343" s="408"/>
      <c r="I343" s="408"/>
      <c r="J343" s="408"/>
      <c r="K343" s="408"/>
      <c r="L343" s="408"/>
      <c r="M343" s="408"/>
      <c r="N343" s="408"/>
      <c r="O343" s="408"/>
      <c r="P343" s="408"/>
      <c r="Q343" s="408"/>
      <c r="R343" s="408"/>
      <c r="S343" s="408"/>
      <c r="T343" s="408"/>
      <c r="U343" s="408"/>
      <c r="V343" s="408"/>
      <c r="W343" s="408"/>
      <c r="X343" s="408"/>
      <c r="Y343" s="408"/>
      <c r="Z343" s="408"/>
      <c r="AA343" s="408"/>
      <c r="AB343" s="408"/>
      <c r="AC343" s="408"/>
      <c r="AD343" s="408"/>
      <c r="AE343" s="408"/>
      <c r="AF343" s="408"/>
      <c r="AG343" s="408"/>
      <c r="AH343" s="408"/>
      <c r="AI343" s="408"/>
      <c r="AJ343" s="408"/>
      <c r="AK343" s="408"/>
      <c r="AL343" s="408"/>
      <c r="AM343" s="263"/>
    </row>
    <row r="344" spans="1:39" ht="9" customHeight="1">
      <c r="A344" s="408"/>
      <c r="B344" s="408"/>
      <c r="C344" s="408"/>
      <c r="D344" s="408"/>
      <c r="E344" s="408"/>
      <c r="F344" s="408"/>
      <c r="G344" s="408"/>
      <c r="H344" s="408"/>
      <c r="I344" s="408"/>
      <c r="J344" s="408"/>
      <c r="K344" s="408"/>
      <c r="L344" s="408"/>
      <c r="M344" s="408"/>
      <c r="N344" s="408"/>
      <c r="O344" s="408"/>
      <c r="P344" s="408"/>
      <c r="Q344" s="408"/>
      <c r="R344" s="408"/>
      <c r="S344" s="408"/>
      <c r="T344" s="408"/>
      <c r="U344" s="408"/>
      <c r="V344" s="408"/>
      <c r="W344" s="408"/>
      <c r="X344" s="408"/>
      <c r="Y344" s="408"/>
      <c r="Z344" s="408"/>
      <c r="AA344" s="408"/>
      <c r="AB344" s="408"/>
      <c r="AC344" s="408"/>
      <c r="AD344" s="408"/>
      <c r="AE344" s="408"/>
      <c r="AF344" s="408"/>
      <c r="AG344" s="408"/>
      <c r="AH344" s="408"/>
      <c r="AI344" s="408"/>
      <c r="AJ344" s="408"/>
      <c r="AK344" s="408"/>
      <c r="AL344" s="408"/>
      <c r="AM344" s="263"/>
    </row>
    <row r="345" spans="1:39" ht="15" customHeight="1">
      <c r="A345" s="408" t="s">
        <v>996</v>
      </c>
      <c r="B345" s="408"/>
      <c r="C345" s="408"/>
      <c r="D345" s="408"/>
      <c r="E345" s="408"/>
      <c r="F345" s="408"/>
      <c r="G345" s="408"/>
      <c r="H345" s="408"/>
      <c r="I345" s="408"/>
      <c r="J345" s="408"/>
      <c r="K345" s="408"/>
      <c r="L345" s="408"/>
      <c r="M345" s="408"/>
      <c r="N345" s="408"/>
      <c r="O345" s="408"/>
      <c r="P345" s="408"/>
      <c r="Q345" s="408"/>
      <c r="R345" s="408"/>
      <c r="S345" s="408"/>
      <c r="T345" s="408"/>
      <c r="U345" s="408"/>
      <c r="V345" s="408"/>
      <c r="W345" s="408"/>
      <c r="X345" s="408"/>
      <c r="Y345" s="408"/>
      <c r="Z345" s="408"/>
      <c r="AA345" s="408"/>
      <c r="AB345" s="408"/>
      <c r="AC345" s="408"/>
      <c r="AD345" s="408"/>
      <c r="AE345" s="408"/>
      <c r="AF345" s="408"/>
      <c r="AG345" s="408"/>
      <c r="AH345" s="408"/>
      <c r="AI345" s="408"/>
      <c r="AJ345" s="408"/>
      <c r="AK345" s="408"/>
      <c r="AL345" s="408"/>
      <c r="AM345" s="263"/>
    </row>
    <row r="346" spans="1:39" ht="15" customHeight="1">
      <c r="A346" s="408"/>
      <c r="B346" s="408"/>
      <c r="C346" s="408"/>
      <c r="D346" s="408"/>
      <c r="E346" s="408"/>
      <c r="F346" s="408"/>
      <c r="G346" s="408"/>
      <c r="H346" s="408"/>
      <c r="I346" s="408"/>
      <c r="J346" s="408"/>
      <c r="K346" s="408"/>
      <c r="L346" s="408"/>
      <c r="M346" s="408"/>
      <c r="N346" s="408"/>
      <c r="O346" s="408"/>
      <c r="P346" s="408"/>
      <c r="Q346" s="408"/>
      <c r="R346" s="408"/>
      <c r="S346" s="408"/>
      <c r="T346" s="408"/>
      <c r="U346" s="408"/>
      <c r="V346" s="408"/>
      <c r="W346" s="408"/>
      <c r="X346" s="408"/>
      <c r="Y346" s="408"/>
      <c r="Z346" s="408"/>
      <c r="AA346" s="408"/>
      <c r="AB346" s="408"/>
      <c r="AC346" s="408"/>
      <c r="AD346" s="408"/>
      <c r="AE346" s="408"/>
      <c r="AF346" s="408"/>
      <c r="AG346" s="408"/>
      <c r="AH346" s="408"/>
      <c r="AI346" s="408"/>
      <c r="AJ346" s="408"/>
      <c r="AK346" s="408"/>
      <c r="AL346" s="408"/>
      <c r="AM346" s="263"/>
    </row>
    <row r="347" spans="1:39" ht="15" customHeight="1">
      <c r="A347" s="408"/>
      <c r="B347" s="408"/>
      <c r="C347" s="408"/>
      <c r="D347" s="408"/>
      <c r="E347" s="408"/>
      <c r="F347" s="408"/>
      <c r="G347" s="408"/>
      <c r="H347" s="408"/>
      <c r="I347" s="408"/>
      <c r="J347" s="408"/>
      <c r="K347" s="408"/>
      <c r="L347" s="408"/>
      <c r="M347" s="408"/>
      <c r="N347" s="408"/>
      <c r="O347" s="408"/>
      <c r="P347" s="408"/>
      <c r="Q347" s="408"/>
      <c r="R347" s="408"/>
      <c r="S347" s="408"/>
      <c r="T347" s="408"/>
      <c r="U347" s="408"/>
      <c r="V347" s="408"/>
      <c r="W347" s="408"/>
      <c r="X347" s="408"/>
      <c r="Y347" s="408"/>
      <c r="Z347" s="408"/>
      <c r="AA347" s="408"/>
      <c r="AB347" s="408"/>
      <c r="AC347" s="408"/>
      <c r="AD347" s="408"/>
      <c r="AE347" s="408"/>
      <c r="AF347" s="408"/>
      <c r="AG347" s="408"/>
      <c r="AH347" s="408"/>
      <c r="AI347" s="408"/>
      <c r="AJ347" s="408"/>
      <c r="AK347" s="408"/>
      <c r="AL347" s="408"/>
      <c r="AM347" s="263"/>
    </row>
    <row r="348" spans="1:39" ht="15" customHeight="1">
      <c r="A348" s="408"/>
      <c r="B348" s="408"/>
      <c r="C348" s="408"/>
      <c r="D348" s="408"/>
      <c r="E348" s="408"/>
      <c r="F348" s="408"/>
      <c r="G348" s="408"/>
      <c r="H348" s="408"/>
      <c r="I348" s="408"/>
      <c r="J348" s="408"/>
      <c r="K348" s="408"/>
      <c r="L348" s="408"/>
      <c r="M348" s="408"/>
      <c r="N348" s="408"/>
      <c r="O348" s="408"/>
      <c r="P348" s="408"/>
      <c r="Q348" s="408"/>
      <c r="R348" s="408"/>
      <c r="S348" s="408"/>
      <c r="T348" s="408"/>
      <c r="U348" s="408"/>
      <c r="V348" s="408"/>
      <c r="W348" s="408"/>
      <c r="X348" s="408"/>
      <c r="Y348" s="408"/>
      <c r="Z348" s="408"/>
      <c r="AA348" s="408"/>
      <c r="AB348" s="408"/>
      <c r="AC348" s="408"/>
      <c r="AD348" s="408"/>
      <c r="AE348" s="408"/>
      <c r="AF348" s="408"/>
      <c r="AG348" s="408"/>
      <c r="AH348" s="408"/>
      <c r="AI348" s="408"/>
      <c r="AJ348" s="408"/>
      <c r="AK348" s="408"/>
      <c r="AL348" s="408"/>
      <c r="AM348" s="263"/>
    </row>
    <row r="349" spans="1:39" ht="18" customHeight="1">
      <c r="A349" s="408"/>
      <c r="B349" s="408"/>
      <c r="C349" s="408"/>
      <c r="D349" s="408"/>
      <c r="E349" s="408"/>
      <c r="F349" s="408"/>
      <c r="G349" s="408"/>
      <c r="H349" s="408"/>
      <c r="I349" s="408"/>
      <c r="J349" s="408"/>
      <c r="K349" s="408"/>
      <c r="L349" s="408"/>
      <c r="M349" s="408"/>
      <c r="N349" s="408"/>
      <c r="O349" s="408"/>
      <c r="P349" s="408"/>
      <c r="Q349" s="408"/>
      <c r="R349" s="408"/>
      <c r="S349" s="408"/>
      <c r="T349" s="408"/>
      <c r="U349" s="408"/>
      <c r="V349" s="408"/>
      <c r="W349" s="408"/>
      <c r="X349" s="408"/>
      <c r="Y349" s="408"/>
      <c r="Z349" s="408"/>
      <c r="AA349" s="408"/>
      <c r="AB349" s="408"/>
      <c r="AC349" s="408"/>
      <c r="AD349" s="408"/>
      <c r="AE349" s="408"/>
      <c r="AF349" s="408"/>
      <c r="AG349" s="408"/>
      <c r="AH349" s="408"/>
      <c r="AI349" s="408"/>
      <c r="AJ349" s="408"/>
      <c r="AK349" s="408"/>
      <c r="AL349" s="408"/>
      <c r="AM349" s="263"/>
    </row>
    <row r="350" spans="1:39" ht="15" customHeight="1">
      <c r="A350" s="408"/>
      <c r="B350" s="408"/>
      <c r="C350" s="408"/>
      <c r="D350" s="408"/>
      <c r="E350" s="408"/>
      <c r="F350" s="408"/>
      <c r="G350" s="408"/>
      <c r="H350" s="408"/>
      <c r="I350" s="408"/>
      <c r="J350" s="408"/>
      <c r="K350" s="408"/>
      <c r="L350" s="408"/>
      <c r="M350" s="408"/>
      <c r="N350" s="408"/>
      <c r="O350" s="408"/>
      <c r="P350" s="408"/>
      <c r="Q350" s="408"/>
      <c r="R350" s="408"/>
      <c r="S350" s="408"/>
      <c r="T350" s="408"/>
      <c r="U350" s="408"/>
      <c r="V350" s="408"/>
      <c r="W350" s="408"/>
      <c r="X350" s="408"/>
      <c r="Y350" s="408"/>
      <c r="Z350" s="408"/>
      <c r="AA350" s="408"/>
      <c r="AB350" s="408"/>
      <c r="AC350" s="408"/>
      <c r="AD350" s="408"/>
      <c r="AE350" s="408"/>
      <c r="AF350" s="408"/>
      <c r="AG350" s="408"/>
      <c r="AH350" s="408"/>
      <c r="AI350" s="408"/>
      <c r="AJ350" s="408"/>
      <c r="AK350" s="408"/>
      <c r="AL350" s="408"/>
      <c r="AM350" s="263"/>
    </row>
    <row r="351" spans="1:39" ht="15" customHeight="1">
      <c r="A351" s="408"/>
      <c r="B351" s="408"/>
      <c r="C351" s="408"/>
      <c r="D351" s="408"/>
      <c r="E351" s="408"/>
      <c r="F351" s="408"/>
      <c r="G351" s="408"/>
      <c r="H351" s="408"/>
      <c r="I351" s="408"/>
      <c r="J351" s="408"/>
      <c r="K351" s="408"/>
      <c r="L351" s="408"/>
      <c r="M351" s="408"/>
      <c r="N351" s="408"/>
      <c r="O351" s="408"/>
      <c r="P351" s="408"/>
      <c r="Q351" s="408"/>
      <c r="R351" s="408"/>
      <c r="S351" s="408"/>
      <c r="T351" s="408"/>
      <c r="U351" s="408"/>
      <c r="V351" s="408"/>
      <c r="W351" s="408"/>
      <c r="X351" s="408"/>
      <c r="Y351" s="408"/>
      <c r="Z351" s="408"/>
      <c r="AA351" s="408"/>
      <c r="AB351" s="408"/>
      <c r="AC351" s="408"/>
      <c r="AD351" s="408"/>
      <c r="AE351" s="408"/>
      <c r="AF351" s="408"/>
      <c r="AG351" s="408"/>
      <c r="AH351" s="408"/>
      <c r="AI351" s="408"/>
      <c r="AJ351" s="408"/>
      <c r="AK351" s="408"/>
      <c r="AL351" s="408"/>
      <c r="AM351" s="263"/>
    </row>
    <row r="352" spans="1:39" ht="15" customHeight="1">
      <c r="A352" s="408"/>
      <c r="B352" s="408"/>
      <c r="C352" s="408"/>
      <c r="D352" s="408"/>
      <c r="E352" s="408"/>
      <c r="F352" s="408"/>
      <c r="G352" s="408"/>
      <c r="H352" s="408"/>
      <c r="I352" s="408"/>
      <c r="J352" s="408"/>
      <c r="K352" s="408"/>
      <c r="L352" s="408"/>
      <c r="M352" s="408"/>
      <c r="N352" s="408"/>
      <c r="O352" s="408"/>
      <c r="P352" s="408"/>
      <c r="Q352" s="408"/>
      <c r="R352" s="408"/>
      <c r="S352" s="408"/>
      <c r="T352" s="408"/>
      <c r="U352" s="408"/>
      <c r="V352" s="408"/>
      <c r="W352" s="408"/>
      <c r="X352" s="408"/>
      <c r="Y352" s="408"/>
      <c r="Z352" s="408"/>
      <c r="AA352" s="408"/>
      <c r="AB352" s="408"/>
      <c r="AC352" s="408"/>
      <c r="AD352" s="408"/>
      <c r="AE352" s="408"/>
      <c r="AF352" s="408"/>
      <c r="AG352" s="408"/>
      <c r="AH352" s="408"/>
      <c r="AI352" s="408"/>
      <c r="AJ352" s="408"/>
      <c r="AK352" s="408"/>
      <c r="AL352" s="408"/>
      <c r="AM352" s="263"/>
    </row>
    <row r="353" spans="1:39" ht="15" customHeight="1">
      <c r="A353" s="408"/>
      <c r="B353" s="408"/>
      <c r="C353" s="408"/>
      <c r="D353" s="408"/>
      <c r="E353" s="408"/>
      <c r="F353" s="408"/>
      <c r="G353" s="408"/>
      <c r="H353" s="408"/>
      <c r="I353" s="408"/>
      <c r="J353" s="408"/>
      <c r="K353" s="408"/>
      <c r="L353" s="408"/>
      <c r="M353" s="408"/>
      <c r="N353" s="408"/>
      <c r="O353" s="408"/>
      <c r="P353" s="408"/>
      <c r="Q353" s="408"/>
      <c r="R353" s="408"/>
      <c r="S353" s="408"/>
      <c r="T353" s="408"/>
      <c r="U353" s="408"/>
      <c r="V353" s="408"/>
      <c r="W353" s="408"/>
      <c r="X353" s="408"/>
      <c r="Y353" s="408"/>
      <c r="Z353" s="408"/>
      <c r="AA353" s="408"/>
      <c r="AB353" s="408"/>
      <c r="AC353" s="408"/>
      <c r="AD353" s="408"/>
      <c r="AE353" s="408"/>
      <c r="AF353" s="408"/>
      <c r="AG353" s="408"/>
      <c r="AH353" s="408"/>
      <c r="AI353" s="408"/>
      <c r="AJ353" s="408"/>
      <c r="AK353" s="408"/>
      <c r="AL353" s="408"/>
      <c r="AM353" s="263"/>
    </row>
    <row r="354" spans="1:39" ht="15" customHeight="1">
      <c r="A354" s="408"/>
      <c r="B354" s="408"/>
      <c r="C354" s="408"/>
      <c r="D354" s="408"/>
      <c r="E354" s="408"/>
      <c r="F354" s="408"/>
      <c r="G354" s="408"/>
      <c r="H354" s="408"/>
      <c r="I354" s="408"/>
      <c r="J354" s="408"/>
      <c r="K354" s="408"/>
      <c r="L354" s="408"/>
      <c r="M354" s="408"/>
      <c r="N354" s="408"/>
      <c r="O354" s="408"/>
      <c r="P354" s="408"/>
      <c r="Q354" s="408"/>
      <c r="R354" s="408"/>
      <c r="S354" s="408"/>
      <c r="T354" s="408"/>
      <c r="U354" s="408"/>
      <c r="V354" s="408"/>
      <c r="W354" s="408"/>
      <c r="X354" s="408"/>
      <c r="Y354" s="408"/>
      <c r="Z354" s="408"/>
      <c r="AA354" s="408"/>
      <c r="AB354" s="408"/>
      <c r="AC354" s="408"/>
      <c r="AD354" s="408"/>
      <c r="AE354" s="408"/>
      <c r="AF354" s="408"/>
      <c r="AG354" s="408"/>
      <c r="AH354" s="408"/>
      <c r="AI354" s="408"/>
      <c r="AJ354" s="408"/>
      <c r="AK354" s="408"/>
      <c r="AL354" s="408"/>
      <c r="AM354" s="263"/>
    </row>
    <row r="355" spans="1:39" ht="15" customHeight="1">
      <c r="A355" s="408"/>
      <c r="B355" s="408"/>
      <c r="C355" s="408"/>
      <c r="D355" s="408"/>
      <c r="E355" s="408"/>
      <c r="F355" s="408"/>
      <c r="G355" s="408"/>
      <c r="H355" s="408"/>
      <c r="I355" s="408"/>
      <c r="J355" s="408"/>
      <c r="K355" s="408"/>
      <c r="L355" s="408"/>
      <c r="M355" s="408"/>
      <c r="N355" s="408"/>
      <c r="O355" s="408"/>
      <c r="P355" s="408"/>
      <c r="Q355" s="408"/>
      <c r="R355" s="408"/>
      <c r="S355" s="408"/>
      <c r="T355" s="408"/>
      <c r="U355" s="408"/>
      <c r="V355" s="408"/>
      <c r="W355" s="408"/>
      <c r="X355" s="408"/>
      <c r="Y355" s="408"/>
      <c r="Z355" s="408"/>
      <c r="AA355" s="408"/>
      <c r="AB355" s="408"/>
      <c r="AC355" s="408"/>
      <c r="AD355" s="408"/>
      <c r="AE355" s="408"/>
      <c r="AF355" s="408"/>
      <c r="AG355" s="408"/>
      <c r="AH355" s="408"/>
      <c r="AI355" s="408"/>
      <c r="AJ355" s="408"/>
      <c r="AK355" s="408"/>
      <c r="AL355" s="408"/>
      <c r="AM355" s="263"/>
    </row>
    <row r="356" spans="1:39" ht="15" customHeight="1">
      <c r="A356" s="408"/>
      <c r="B356" s="408"/>
      <c r="C356" s="408"/>
      <c r="D356" s="408"/>
      <c r="E356" s="408"/>
      <c r="F356" s="408"/>
      <c r="G356" s="408"/>
      <c r="H356" s="408"/>
      <c r="I356" s="408"/>
      <c r="J356" s="408"/>
      <c r="K356" s="408"/>
      <c r="L356" s="408"/>
      <c r="M356" s="408"/>
      <c r="N356" s="408"/>
      <c r="O356" s="408"/>
      <c r="P356" s="408"/>
      <c r="Q356" s="408"/>
      <c r="R356" s="408"/>
      <c r="S356" s="408"/>
      <c r="T356" s="408"/>
      <c r="U356" s="408"/>
      <c r="V356" s="408"/>
      <c r="W356" s="408"/>
      <c r="X356" s="408"/>
      <c r="Y356" s="408"/>
      <c r="Z356" s="408"/>
      <c r="AA356" s="408"/>
      <c r="AB356" s="408"/>
      <c r="AC356" s="408"/>
      <c r="AD356" s="408"/>
      <c r="AE356" s="408"/>
      <c r="AF356" s="408"/>
      <c r="AG356" s="408"/>
      <c r="AH356" s="408"/>
      <c r="AI356" s="408"/>
      <c r="AJ356" s="408"/>
      <c r="AK356" s="408"/>
      <c r="AL356" s="408"/>
      <c r="AM356" s="263"/>
    </row>
    <row r="357" spans="1:39" ht="15" customHeight="1">
      <c r="A357" s="408"/>
      <c r="B357" s="408"/>
      <c r="C357" s="408"/>
      <c r="D357" s="408"/>
      <c r="E357" s="408"/>
      <c r="F357" s="408"/>
      <c r="G357" s="408"/>
      <c r="H357" s="408"/>
      <c r="I357" s="408"/>
      <c r="J357" s="408"/>
      <c r="K357" s="408"/>
      <c r="L357" s="408"/>
      <c r="M357" s="408"/>
      <c r="N357" s="408"/>
      <c r="O357" s="408"/>
      <c r="P357" s="408"/>
      <c r="Q357" s="408"/>
      <c r="R357" s="408"/>
      <c r="S357" s="408"/>
      <c r="T357" s="408"/>
      <c r="U357" s="408"/>
      <c r="V357" s="408"/>
      <c r="W357" s="408"/>
      <c r="X357" s="408"/>
      <c r="Y357" s="408"/>
      <c r="Z357" s="408"/>
      <c r="AA357" s="408"/>
      <c r="AB357" s="408"/>
      <c r="AC357" s="408"/>
      <c r="AD357" s="408"/>
      <c r="AE357" s="408"/>
      <c r="AF357" s="408"/>
      <c r="AG357" s="408"/>
      <c r="AH357" s="408"/>
      <c r="AI357" s="408"/>
      <c r="AJ357" s="408"/>
      <c r="AK357" s="408"/>
      <c r="AL357" s="408"/>
      <c r="AM357" s="263"/>
    </row>
    <row r="358" spans="1:39" ht="15" customHeight="1">
      <c r="A358" s="273"/>
      <c r="B358" s="273"/>
      <c r="C358" s="273"/>
      <c r="D358" s="273"/>
      <c r="E358" s="273"/>
      <c r="F358" s="273"/>
      <c r="G358" s="273"/>
      <c r="H358" s="273"/>
      <c r="I358" s="273"/>
      <c r="J358" s="273"/>
      <c r="K358" s="273"/>
      <c r="L358" s="273"/>
      <c r="M358" s="273"/>
      <c r="N358" s="273"/>
      <c r="O358" s="273"/>
      <c r="P358" s="273"/>
      <c r="Q358" s="273"/>
      <c r="R358" s="273"/>
      <c r="S358" s="273"/>
      <c r="T358" s="273"/>
      <c r="U358" s="273"/>
      <c r="V358" s="273"/>
      <c r="W358" s="273"/>
      <c r="X358" s="273"/>
      <c r="Y358" s="273"/>
      <c r="Z358" s="273"/>
      <c r="AA358" s="273"/>
      <c r="AB358" s="273"/>
      <c r="AC358" s="273"/>
      <c r="AD358" s="273"/>
      <c r="AE358" s="273"/>
      <c r="AF358" s="273"/>
      <c r="AG358" s="273"/>
      <c r="AH358" s="273"/>
      <c r="AI358" s="273"/>
      <c r="AJ358" s="273"/>
      <c r="AK358" s="273"/>
      <c r="AL358" s="273"/>
      <c r="AM358" s="273"/>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s="181" customFormat="1" ht="15" customHeight="1"/>
    <row r="370" s="181" customFormat="1" ht="15" customHeight="1"/>
    <row r="371" s="181" customFormat="1" ht="15" customHeight="1"/>
    <row r="372" s="181" customFormat="1" ht="15" customHeight="1"/>
    <row r="373" s="181" customFormat="1" ht="15" customHeight="1"/>
    <row r="374" s="181" customFormat="1" ht="15" customHeight="1"/>
    <row r="375" s="181" customFormat="1" ht="15" customHeight="1"/>
    <row r="376" s="181" customFormat="1" ht="15" customHeight="1"/>
    <row r="377" s="181" customFormat="1" ht="15" customHeight="1"/>
    <row r="378" s="181" customFormat="1" ht="15" customHeight="1"/>
    <row r="379" s="181" customFormat="1" ht="15" customHeight="1"/>
    <row r="380" s="181" customFormat="1" ht="15" customHeight="1"/>
    <row r="381" s="181" customFormat="1" ht="15" customHeight="1"/>
    <row r="382" s="181" customFormat="1" ht="15" customHeight="1"/>
    <row r="383" s="181" customFormat="1" ht="15" customHeight="1"/>
    <row r="384" s="181" customFormat="1" ht="15" customHeight="1"/>
    <row r="385" s="181" customFormat="1" ht="15" customHeight="1"/>
    <row r="386" s="181" customFormat="1" ht="15" customHeight="1"/>
    <row r="387" s="181" customFormat="1" ht="15" customHeight="1"/>
    <row r="388" s="181" customFormat="1" ht="15" customHeight="1"/>
    <row r="389" s="181" customFormat="1" ht="15" customHeight="1"/>
    <row r="390" s="181" customFormat="1" ht="15" customHeight="1"/>
    <row r="391" s="181" customFormat="1" ht="15" customHeight="1"/>
    <row r="392" s="181" customFormat="1" ht="15" customHeight="1"/>
    <row r="393" s="181" customFormat="1" ht="15" customHeight="1"/>
    <row r="394" s="181" customFormat="1" ht="15" customHeight="1"/>
    <row r="395" s="181" customFormat="1" ht="15" customHeight="1"/>
    <row r="396" s="181" customFormat="1" ht="15" customHeight="1"/>
    <row r="397" s="181" customFormat="1" ht="15" customHeight="1"/>
    <row r="398" s="181" customFormat="1" ht="15" customHeight="1"/>
    <row r="399" s="181" customFormat="1" ht="15" customHeight="1"/>
    <row r="400" s="181" customFormat="1" ht="15" customHeight="1"/>
    <row r="401" s="181" customFormat="1" ht="15" customHeight="1"/>
    <row r="402" s="181" customFormat="1" ht="15" customHeight="1"/>
    <row r="403" s="181" customFormat="1" ht="15" customHeight="1"/>
    <row r="404" s="181" customFormat="1" ht="15" customHeight="1"/>
    <row r="405" s="181" customFormat="1" ht="15" customHeight="1"/>
    <row r="406" s="181" customFormat="1" ht="15" customHeight="1"/>
    <row r="407" s="181" customFormat="1" ht="15" customHeight="1"/>
    <row r="408" s="181" customFormat="1" ht="15" customHeight="1"/>
    <row r="409" s="181" customFormat="1" ht="15" customHeight="1"/>
    <row r="410" s="181" customFormat="1" ht="15" customHeight="1"/>
    <row r="411" s="181" customFormat="1" ht="15" customHeight="1"/>
    <row r="412" s="181" customFormat="1" ht="15" customHeight="1"/>
    <row r="413" s="181" customFormat="1" ht="15" customHeight="1"/>
    <row r="414" s="181" customFormat="1" ht="15" customHeight="1"/>
    <row r="415" s="181" customFormat="1" ht="15" customHeight="1"/>
    <row r="416" s="181" customFormat="1" ht="15" customHeight="1"/>
    <row r="417" s="181" customFormat="1" ht="15" customHeight="1"/>
    <row r="418" s="181" customFormat="1" ht="15" customHeight="1"/>
    <row r="419" s="181" customFormat="1" ht="15" customHeight="1"/>
    <row r="420" s="181" customFormat="1" ht="15" customHeight="1"/>
    <row r="421" s="181" customFormat="1" ht="15" customHeight="1"/>
    <row r="422" s="181" customFormat="1" ht="15" customHeight="1"/>
    <row r="423" s="181" customFormat="1" ht="15" customHeight="1"/>
    <row r="424" s="181" customFormat="1" ht="15" customHeight="1"/>
    <row r="425" s="181" customFormat="1" ht="15" customHeight="1"/>
    <row r="426" s="181" customFormat="1" ht="15" customHeight="1"/>
    <row r="427" s="181" customFormat="1" ht="15" customHeight="1"/>
    <row r="428" s="181" customFormat="1" ht="15" customHeight="1"/>
    <row r="429" s="181" customFormat="1" ht="15" customHeight="1"/>
    <row r="430" s="181" customFormat="1" ht="15" customHeight="1"/>
    <row r="431" s="181" customFormat="1" ht="15" customHeight="1"/>
    <row r="432" s="181" customFormat="1" ht="15" customHeight="1"/>
    <row r="433" s="181" customFormat="1" ht="15" customHeight="1"/>
    <row r="434" s="181" customFormat="1" ht="15" customHeight="1"/>
    <row r="435" s="181" customFormat="1" ht="15" customHeight="1"/>
    <row r="436" s="181" customFormat="1" ht="15" customHeight="1"/>
    <row r="437" s="181" customFormat="1" ht="15" customHeight="1"/>
    <row r="438" s="181" customFormat="1" ht="15" customHeight="1"/>
    <row r="439" s="181" customFormat="1" ht="15" customHeight="1"/>
    <row r="440" s="181" customFormat="1" ht="15" customHeight="1"/>
    <row r="441" s="181" customFormat="1" ht="15" customHeight="1"/>
    <row r="442" s="181" customFormat="1" ht="15" customHeight="1"/>
    <row r="443" s="181" customFormat="1" ht="15" customHeight="1"/>
    <row r="444" s="181" customFormat="1" ht="15" customHeight="1"/>
    <row r="445" s="181" customFormat="1" ht="15" customHeight="1"/>
    <row r="446" s="181" customFormat="1" ht="15" customHeight="1"/>
    <row r="447" s="181" customFormat="1" ht="15" customHeight="1"/>
    <row r="448" s="181" customFormat="1" ht="15" customHeight="1"/>
    <row r="449" s="181" customFormat="1" ht="15" customHeight="1"/>
    <row r="450" s="181" customFormat="1" ht="15" customHeight="1"/>
    <row r="451" s="181" customFormat="1" ht="15" customHeight="1"/>
    <row r="452" s="181" customFormat="1" ht="15" customHeight="1"/>
    <row r="453" s="181" customFormat="1" ht="15" customHeight="1"/>
    <row r="454" s="181" customFormat="1" ht="15" customHeight="1"/>
    <row r="455" s="181" customFormat="1" ht="15" customHeight="1"/>
    <row r="456" s="181" customFormat="1" ht="15" customHeight="1"/>
    <row r="457" s="181" customFormat="1" ht="15" customHeight="1"/>
    <row r="458" s="181" customFormat="1" ht="15" customHeight="1"/>
    <row r="459" s="181" customFormat="1" ht="15" customHeight="1"/>
    <row r="460" s="181" customFormat="1" ht="15" customHeight="1"/>
    <row r="461" s="181" customFormat="1" ht="15" customHeight="1"/>
    <row r="462" s="181" customFormat="1" ht="15" customHeight="1"/>
    <row r="463" s="181" customFormat="1" ht="15" customHeight="1"/>
    <row r="464" s="181" customFormat="1" ht="15" customHeight="1"/>
    <row r="465" s="181" customFormat="1" ht="15" customHeight="1"/>
    <row r="466" s="181" customFormat="1" ht="15" customHeight="1"/>
    <row r="467" s="181" customFormat="1" ht="15" customHeight="1"/>
    <row r="468" s="181" customFormat="1" ht="15" customHeight="1"/>
    <row r="469" s="181" customFormat="1" ht="15" customHeight="1"/>
    <row r="470" s="181" customFormat="1" ht="15" customHeight="1"/>
    <row r="471" s="181" customFormat="1" ht="15" customHeight="1"/>
    <row r="472" s="181" customFormat="1" ht="15" customHeight="1"/>
    <row r="473" s="181" customFormat="1" ht="15" customHeight="1"/>
    <row r="474" s="181" customFormat="1" ht="15" customHeight="1"/>
    <row r="475" s="181" customFormat="1" ht="15" customHeight="1"/>
    <row r="476" s="181" customFormat="1" ht="15" customHeight="1"/>
    <row r="477" s="181" customFormat="1" ht="15" customHeight="1"/>
    <row r="478" s="181" customFormat="1" ht="15" customHeight="1"/>
    <row r="479" s="181" customFormat="1" ht="15" customHeight="1"/>
    <row r="480" s="181" customFormat="1" ht="15" customHeight="1"/>
    <row r="481" s="181" customFormat="1" ht="15" customHeight="1"/>
    <row r="482" s="181" customFormat="1" ht="15" customHeight="1"/>
    <row r="483" s="181" customFormat="1" ht="15" customHeight="1"/>
    <row r="484" s="181" customFormat="1" ht="15" customHeight="1"/>
    <row r="485" s="181" customFormat="1" ht="15" customHeight="1"/>
    <row r="486" s="181" customFormat="1" ht="15" customHeight="1"/>
    <row r="487" s="181" customFormat="1" ht="15" customHeight="1"/>
    <row r="488" s="181" customFormat="1" ht="15" customHeight="1"/>
    <row r="489" s="181" customFormat="1" ht="15" customHeight="1"/>
    <row r="490" s="181" customFormat="1" ht="15" customHeight="1"/>
    <row r="491" s="181" customFormat="1" ht="15" customHeight="1"/>
    <row r="492" s="181" customFormat="1" ht="15" customHeight="1"/>
    <row r="493" s="181" customFormat="1" ht="15" customHeight="1"/>
    <row r="494" s="181" customFormat="1" ht="15" customHeight="1"/>
    <row r="495" s="181" customFormat="1" ht="15" customHeight="1"/>
    <row r="496" s="181" customFormat="1" ht="15" customHeight="1"/>
    <row r="497" s="181" customFormat="1" ht="15" customHeight="1"/>
    <row r="498" s="181" customFormat="1" ht="15" customHeight="1"/>
    <row r="499" s="181" customFormat="1" ht="15" customHeight="1"/>
    <row r="500" s="181" customFormat="1" ht="15" customHeight="1"/>
    <row r="501" s="181" customFormat="1" ht="15" customHeight="1"/>
    <row r="502" s="181" customFormat="1" ht="15" customHeight="1"/>
    <row r="503" s="181" customFormat="1" ht="15" customHeight="1"/>
    <row r="504" s="181" customFormat="1" ht="15" customHeight="1"/>
    <row r="505" s="181" customFormat="1" ht="15" customHeight="1"/>
    <row r="506" s="181" customFormat="1" ht="15" customHeight="1"/>
    <row r="507" s="181" customFormat="1" ht="15" customHeight="1"/>
    <row r="508" s="181" customFormat="1" ht="15" customHeight="1"/>
    <row r="509" s="181" customFormat="1" ht="15" customHeight="1"/>
    <row r="510" s="181" customFormat="1" ht="15" customHeight="1"/>
    <row r="511" s="181" customFormat="1" ht="15" customHeight="1"/>
    <row r="512" s="181" customFormat="1" ht="15" customHeight="1"/>
    <row r="513" s="181" customFormat="1" ht="15" customHeight="1"/>
    <row r="514" s="181" customFormat="1" ht="15" customHeight="1"/>
    <row r="515" s="181" customFormat="1" ht="15" customHeight="1"/>
    <row r="516" s="181" customFormat="1" ht="15" customHeight="1"/>
    <row r="517" s="181" customFormat="1" ht="15" customHeight="1"/>
    <row r="518" s="181" customFormat="1" ht="15" customHeight="1"/>
    <row r="519" s="181" customFormat="1" ht="15" customHeight="1"/>
    <row r="520" s="181" customFormat="1" ht="15" customHeight="1"/>
    <row r="521" s="181" customFormat="1" ht="15" customHeight="1"/>
    <row r="522" s="181" customFormat="1" ht="15" customHeight="1"/>
    <row r="523" s="181" customFormat="1" ht="15" customHeight="1"/>
    <row r="524" s="181" customFormat="1" ht="15" customHeight="1"/>
    <row r="525" s="181" customFormat="1" ht="15" customHeight="1"/>
    <row r="526" s="181" customFormat="1" ht="15" customHeight="1"/>
    <row r="527" s="181" customFormat="1" ht="15" customHeight="1"/>
    <row r="528" s="181" customFormat="1" ht="15" customHeight="1"/>
    <row r="529" s="181" customFormat="1" ht="15" customHeight="1"/>
    <row r="530" s="181" customFormat="1" ht="15" customHeight="1"/>
    <row r="531" s="181" customFormat="1" ht="15" customHeight="1"/>
    <row r="532" s="181" customFormat="1" ht="15" customHeight="1"/>
    <row r="533" s="181" customFormat="1" ht="15" customHeight="1"/>
    <row r="534" s="181" customFormat="1" ht="15" customHeight="1"/>
    <row r="535" s="181" customFormat="1" ht="15" customHeight="1"/>
    <row r="536" s="181" customFormat="1" ht="15" customHeight="1"/>
    <row r="537" s="181" customFormat="1" ht="15" customHeight="1"/>
    <row r="538" s="181" customFormat="1" ht="15" customHeight="1"/>
    <row r="539" s="181" customFormat="1" ht="15" customHeight="1"/>
    <row r="540" s="181" customFormat="1" ht="15" customHeight="1"/>
    <row r="541" s="181" customFormat="1" ht="15" customHeight="1"/>
    <row r="542" s="181" customFormat="1" ht="15" customHeight="1"/>
    <row r="543" s="181" customFormat="1" ht="15" customHeight="1"/>
    <row r="544" s="181" customFormat="1" ht="15" customHeight="1"/>
    <row r="545" s="181" customFormat="1" ht="15" customHeight="1"/>
    <row r="546" s="181" customFormat="1" ht="15" customHeight="1"/>
    <row r="547" s="181" customFormat="1" ht="15" customHeight="1"/>
    <row r="548" s="181" customFormat="1" ht="15" customHeight="1"/>
    <row r="549" s="181" customFormat="1" ht="15" customHeight="1"/>
    <row r="550" s="181" customFormat="1" ht="15" customHeight="1"/>
    <row r="551" s="181" customFormat="1" ht="15" customHeight="1"/>
    <row r="552" s="181" customFormat="1" ht="15" customHeight="1"/>
    <row r="553" s="181" customFormat="1" ht="15" customHeight="1"/>
    <row r="554" s="181" customFormat="1" ht="15" customHeight="1"/>
    <row r="555" s="181" customFormat="1" ht="15" customHeight="1"/>
    <row r="556" s="181" customFormat="1" ht="15" customHeight="1"/>
    <row r="557" s="181" customFormat="1" ht="15" customHeight="1"/>
    <row r="558" s="181" customFormat="1" ht="15" customHeight="1"/>
    <row r="559" s="181" customFormat="1" ht="15" customHeight="1"/>
    <row r="560" s="181" customFormat="1" ht="15" customHeight="1"/>
    <row r="561" s="181" customFormat="1" ht="15" customHeight="1"/>
    <row r="562" s="181" customFormat="1" ht="15" customHeight="1"/>
    <row r="563" s="181" customFormat="1" ht="15" customHeight="1"/>
    <row r="564" s="181" customFormat="1" ht="15" customHeight="1"/>
    <row r="565" s="181" customFormat="1" ht="15" customHeight="1"/>
    <row r="566" s="181" customFormat="1" ht="15" customHeight="1"/>
    <row r="567" s="181" customFormat="1" ht="15" customHeight="1"/>
    <row r="568" s="181" customFormat="1" ht="15" customHeight="1"/>
    <row r="569" s="181" customFormat="1" ht="15" customHeight="1"/>
    <row r="570" s="181" customFormat="1" ht="15" customHeight="1"/>
    <row r="571" s="181" customFormat="1" ht="15" customHeight="1"/>
    <row r="572" s="181" customFormat="1" ht="15" customHeight="1"/>
    <row r="573" s="181" customFormat="1" ht="15" customHeight="1"/>
    <row r="574" s="181" customFormat="1" ht="15" customHeight="1"/>
    <row r="575" s="181" customFormat="1" ht="15" customHeight="1"/>
    <row r="576" s="181" customFormat="1" ht="15" customHeight="1"/>
    <row r="577" s="181" customFormat="1" ht="15" customHeight="1"/>
    <row r="578" s="181" customFormat="1" ht="15" customHeight="1"/>
    <row r="579" s="181" customFormat="1" ht="15" customHeight="1"/>
    <row r="580" s="181" customFormat="1" ht="15" customHeight="1"/>
    <row r="581" s="181" customFormat="1" ht="15" customHeight="1"/>
    <row r="582" s="181" customFormat="1" ht="15" customHeight="1"/>
    <row r="583" s="181" customFormat="1" ht="15" customHeight="1"/>
    <row r="584" s="181" customFormat="1" ht="15" customHeight="1"/>
    <row r="585" s="181" customFormat="1" ht="15" customHeight="1"/>
    <row r="586" s="181" customFormat="1" ht="15" customHeight="1"/>
    <row r="587" s="181" customFormat="1" ht="15" customHeight="1"/>
    <row r="588" s="181" customFormat="1" ht="15" customHeight="1"/>
    <row r="589" s="181" customFormat="1" ht="15" customHeight="1"/>
    <row r="590" s="181" customFormat="1" ht="15" customHeight="1"/>
    <row r="591" s="181" customFormat="1" ht="15" customHeight="1"/>
    <row r="592" s="181" customFormat="1" ht="15" customHeight="1"/>
    <row r="593" s="181" customFormat="1" ht="15" customHeight="1"/>
    <row r="594" s="181" customFormat="1" ht="15" customHeight="1"/>
    <row r="595" s="181" customFormat="1" ht="15" customHeight="1"/>
    <row r="596" s="181" customFormat="1" ht="15" customHeight="1"/>
    <row r="597" s="181" customFormat="1" ht="15" customHeight="1"/>
    <row r="598" s="181" customFormat="1" ht="15" customHeight="1"/>
    <row r="599" s="181" customFormat="1" ht="15" customHeight="1"/>
    <row r="600" s="181" customFormat="1" ht="15" customHeight="1"/>
    <row r="601" s="181" customFormat="1" ht="15" customHeight="1"/>
    <row r="602" s="181" customFormat="1" ht="15" customHeight="1"/>
    <row r="603" s="181" customFormat="1" ht="15" customHeight="1"/>
    <row r="604" s="181" customFormat="1" ht="15" customHeight="1"/>
    <row r="605" s="181" customFormat="1" ht="15" customHeight="1"/>
    <row r="606" s="181" customFormat="1" ht="15" customHeight="1"/>
    <row r="607" s="181" customFormat="1" ht="15" customHeight="1"/>
    <row r="608" s="181" customFormat="1" ht="15" customHeight="1"/>
    <row r="609" s="181" customFormat="1" ht="15" customHeight="1"/>
    <row r="610" s="181" customFormat="1" ht="15" customHeight="1"/>
    <row r="611" s="181" customFormat="1" ht="15" customHeight="1"/>
    <row r="612" s="181" customFormat="1" ht="15" customHeight="1"/>
    <row r="613" s="181" customFormat="1" ht="15" customHeight="1"/>
    <row r="614" s="181" customFormat="1" ht="15" customHeight="1"/>
    <row r="615" s="181" customFormat="1" ht="15" customHeight="1"/>
    <row r="616" s="181" customFormat="1" ht="15" customHeight="1"/>
    <row r="617" s="181" customFormat="1" ht="15" customHeight="1"/>
    <row r="618" s="181" customFormat="1" ht="15" customHeight="1"/>
    <row r="619" s="181" customFormat="1" ht="15" customHeight="1"/>
    <row r="620" s="181" customFormat="1" ht="15" customHeight="1"/>
    <row r="621" s="181" customFormat="1" ht="15" customHeight="1"/>
    <row r="622" s="181" customFormat="1" ht="15" customHeight="1"/>
    <row r="623" s="181" customFormat="1" ht="15" customHeight="1"/>
    <row r="624" s="181" customFormat="1" ht="15" customHeight="1"/>
    <row r="625" s="181" customFormat="1" ht="15" customHeight="1"/>
    <row r="626" s="181" customFormat="1" ht="15" customHeight="1"/>
    <row r="627" s="181" customFormat="1" ht="15" customHeight="1"/>
    <row r="628" s="181" customFormat="1" ht="15" customHeight="1"/>
    <row r="629" s="181" customFormat="1" ht="15" customHeight="1"/>
    <row r="630" s="181" customFormat="1" ht="15" customHeight="1"/>
    <row r="631" s="181" customFormat="1" ht="15" customHeight="1"/>
    <row r="632" s="181" customFormat="1" ht="15" customHeight="1"/>
    <row r="633" s="181" customFormat="1" ht="15" customHeight="1"/>
    <row r="634" s="181" customFormat="1" ht="15" customHeight="1"/>
    <row r="635" s="181" customFormat="1" ht="15" customHeight="1"/>
    <row r="636" s="181" customFormat="1" ht="15" customHeight="1"/>
    <row r="637" s="181" customFormat="1" ht="15" customHeight="1"/>
    <row r="638" s="181" customFormat="1" ht="15" customHeight="1"/>
    <row r="639" s="181" customFormat="1" ht="15" customHeight="1"/>
    <row r="640" s="181" customFormat="1" ht="15" customHeight="1"/>
    <row r="641" s="181" customFormat="1" ht="15" customHeight="1"/>
    <row r="642" s="181" customFormat="1" ht="15" customHeight="1"/>
    <row r="643" s="181" customFormat="1" ht="15" customHeight="1"/>
    <row r="644" s="181" customFormat="1" ht="15" customHeight="1"/>
    <row r="645" s="181" customFormat="1" ht="15" customHeight="1"/>
    <row r="646" s="181" customFormat="1" ht="15" customHeight="1"/>
    <row r="647" s="181" customFormat="1" ht="15" customHeight="1"/>
    <row r="648" s="181" customFormat="1" ht="15" customHeight="1"/>
    <row r="649" s="181" customFormat="1" ht="15" customHeight="1"/>
    <row r="650" s="181" customFormat="1" ht="15" customHeight="1"/>
    <row r="651" s="181" customFormat="1" ht="15" customHeight="1"/>
    <row r="652" s="181" customFormat="1" ht="15" customHeight="1"/>
    <row r="653" s="181" customFormat="1" ht="15" customHeight="1"/>
    <row r="654" s="181" customFormat="1" ht="15" customHeight="1"/>
    <row r="655" s="181" customFormat="1" ht="15" customHeight="1"/>
    <row r="656" s="181" customFormat="1" ht="15" customHeight="1"/>
    <row r="657" s="181" customFormat="1" ht="15" customHeight="1"/>
    <row r="658" s="181" customFormat="1" ht="15" customHeight="1"/>
    <row r="659" s="181" customFormat="1" ht="15" customHeight="1"/>
    <row r="660" s="181" customFormat="1" ht="15" customHeight="1"/>
    <row r="661" s="181" customFormat="1" ht="15" customHeight="1"/>
    <row r="662" s="181" customFormat="1" ht="15" customHeight="1"/>
    <row r="663" s="181" customFormat="1" ht="15" customHeight="1"/>
    <row r="664" s="181" customFormat="1" ht="15" customHeight="1"/>
    <row r="665" s="181" customFormat="1" ht="15" customHeight="1"/>
    <row r="666" s="181" customFormat="1" ht="15" customHeight="1"/>
    <row r="667" s="181" customFormat="1" ht="15" customHeight="1"/>
    <row r="668" s="181" customFormat="1" ht="15" customHeight="1"/>
    <row r="669" s="181" customFormat="1" ht="15" customHeight="1"/>
    <row r="670" s="181" customFormat="1" ht="15" customHeight="1"/>
    <row r="671" s="181" customFormat="1" ht="15" customHeight="1"/>
    <row r="672" s="181" customFormat="1" ht="15" customHeight="1"/>
    <row r="673" s="181" customFormat="1" ht="15" customHeight="1"/>
    <row r="674" s="181" customFormat="1" ht="15" customHeight="1"/>
    <row r="675" s="181" customFormat="1" ht="15" customHeight="1"/>
    <row r="676" s="181" customFormat="1" ht="15" customHeight="1"/>
    <row r="677" s="181" customFormat="1" ht="15" customHeight="1"/>
    <row r="678" s="181" customFormat="1" ht="15" customHeight="1"/>
    <row r="679" s="181" customFormat="1" ht="15" customHeight="1"/>
    <row r="680" s="181" customFormat="1" ht="15" customHeight="1"/>
    <row r="681" s="181" customFormat="1" ht="15" customHeight="1"/>
    <row r="682" s="181" customFormat="1" ht="15" customHeight="1"/>
    <row r="683" s="181" customFormat="1" ht="15" customHeight="1"/>
    <row r="684" s="181" customFormat="1" ht="15" customHeight="1"/>
    <row r="685" s="181" customFormat="1" ht="15" customHeight="1"/>
    <row r="686" s="181" customFormat="1" ht="15" customHeight="1"/>
    <row r="687" s="181" customFormat="1" ht="15" customHeight="1"/>
    <row r="688" s="181" customFormat="1" ht="15" customHeight="1"/>
    <row r="689" s="181" customFormat="1" ht="15" customHeight="1"/>
    <row r="690" s="181" customFormat="1" ht="15" customHeight="1"/>
    <row r="691" s="181" customFormat="1" ht="15" customHeight="1"/>
    <row r="692" s="181" customFormat="1" ht="15" customHeight="1"/>
    <row r="693" s="181" customFormat="1" ht="15" customHeight="1"/>
    <row r="694" s="181" customFormat="1" ht="15" customHeight="1"/>
    <row r="695" s="181" customFormat="1" ht="15" customHeight="1"/>
    <row r="696" s="181" customFormat="1" ht="15" customHeight="1"/>
    <row r="697" s="181" customFormat="1" ht="15" customHeight="1"/>
    <row r="698" s="181" customFormat="1" ht="15" customHeight="1"/>
    <row r="699" s="181" customFormat="1" ht="15" customHeight="1"/>
    <row r="700" s="181" customFormat="1" ht="15" customHeight="1"/>
    <row r="701" s="181" customFormat="1" ht="15" customHeight="1"/>
    <row r="702" s="181" customFormat="1" ht="15" customHeight="1"/>
    <row r="703" s="181" customFormat="1" ht="15" customHeight="1"/>
    <row r="704" s="181" customFormat="1" ht="15" customHeight="1"/>
    <row r="705" s="181" customFormat="1" ht="15" customHeight="1"/>
    <row r="706" s="181" customFormat="1" ht="15" customHeight="1"/>
    <row r="707" s="181" customFormat="1" ht="15" customHeight="1"/>
    <row r="708" s="181" customFormat="1" ht="15" customHeight="1"/>
    <row r="709" s="181" customFormat="1" ht="15" customHeight="1"/>
    <row r="710" s="181" customFormat="1" ht="15" customHeight="1"/>
    <row r="711" s="181" customFormat="1" ht="15" customHeight="1"/>
    <row r="712" s="181" customFormat="1" ht="15" customHeight="1"/>
    <row r="713" s="181" customFormat="1" ht="15" customHeight="1"/>
    <row r="714" s="181" customFormat="1" ht="15" customHeight="1"/>
    <row r="715" s="181" customFormat="1" ht="15" customHeight="1"/>
    <row r="716" s="181" customFormat="1" ht="15" customHeight="1"/>
    <row r="717" s="181" customFormat="1" ht="15" customHeight="1"/>
    <row r="718" s="181" customFormat="1" ht="15" customHeight="1"/>
    <row r="719" s="181" customFormat="1" ht="15" customHeight="1"/>
    <row r="720" s="181" customFormat="1" ht="15" customHeight="1"/>
    <row r="721" s="181" customFormat="1" ht="15" customHeight="1"/>
    <row r="722" s="181" customFormat="1" ht="15" customHeight="1"/>
    <row r="723" s="181" customFormat="1" ht="15" customHeight="1"/>
    <row r="724" s="181" customFormat="1" ht="15" customHeight="1"/>
    <row r="725" s="181" customFormat="1" ht="15" customHeight="1"/>
    <row r="726" s="181" customFormat="1" ht="15" customHeight="1"/>
    <row r="727" s="181" customFormat="1" ht="15" customHeight="1"/>
    <row r="728" s="181" customFormat="1" ht="15" customHeight="1"/>
    <row r="729" s="181" customFormat="1" ht="15" customHeight="1"/>
    <row r="730" s="181" customFormat="1" ht="15" customHeight="1"/>
    <row r="731" s="181" customFormat="1" ht="15" customHeight="1"/>
    <row r="732" s="181" customFormat="1" ht="15" customHeight="1"/>
    <row r="733" s="181" customFormat="1" ht="15" customHeight="1"/>
    <row r="734" s="181" customFormat="1" ht="15" customHeight="1"/>
    <row r="735" s="181" customFormat="1" ht="15" customHeight="1"/>
    <row r="736" s="181" customFormat="1" ht="15" customHeight="1"/>
    <row r="737" s="181" customFormat="1" ht="15" customHeight="1"/>
    <row r="738" s="181" customFormat="1" ht="15" customHeight="1"/>
    <row r="739" s="181" customFormat="1" ht="15" customHeight="1"/>
    <row r="740" s="181" customFormat="1" ht="15" customHeight="1"/>
    <row r="741" s="181" customFormat="1" ht="15" customHeight="1"/>
    <row r="742" s="181" customFormat="1" ht="15" customHeight="1"/>
    <row r="743" s="181" customFormat="1" ht="15" customHeight="1"/>
    <row r="744" s="181" customFormat="1" ht="15" customHeight="1"/>
    <row r="745" s="181" customFormat="1" ht="15" customHeight="1"/>
    <row r="746" s="181" customFormat="1" ht="15" customHeight="1"/>
    <row r="747" s="181" customFormat="1" ht="15" customHeight="1"/>
    <row r="748" s="181" customFormat="1" ht="15" customHeight="1"/>
    <row r="749" s="181" customFormat="1" ht="15" customHeight="1"/>
    <row r="750" s="181" customFormat="1" ht="15" customHeight="1"/>
    <row r="751" s="181" customFormat="1" ht="15" customHeight="1"/>
    <row r="752" s="181" customFormat="1" ht="15" customHeight="1"/>
    <row r="753" s="181" customFormat="1" ht="15" customHeight="1"/>
    <row r="754" s="181" customFormat="1" ht="15" customHeight="1"/>
    <row r="755" s="181" customFormat="1" ht="15" customHeight="1"/>
    <row r="756" s="181" customFormat="1" ht="15" customHeight="1"/>
    <row r="757" s="181" customFormat="1" ht="15" customHeight="1"/>
    <row r="758" s="181" customFormat="1" ht="15" customHeight="1"/>
    <row r="759" s="181" customFormat="1" ht="15" customHeight="1"/>
    <row r="760" s="181" customFormat="1" ht="15" customHeight="1"/>
    <row r="761" s="181" customFormat="1" ht="15" customHeight="1"/>
    <row r="762" s="181" customFormat="1" ht="15" customHeight="1"/>
    <row r="763" s="181" customFormat="1" ht="15" customHeight="1"/>
    <row r="764" s="181" customFormat="1" ht="15" customHeight="1"/>
    <row r="765" s="181" customFormat="1" ht="15" customHeight="1"/>
    <row r="766" s="181" customFormat="1" ht="15" customHeight="1"/>
    <row r="767" s="181" customFormat="1" ht="15" customHeight="1"/>
    <row r="768" s="181" customFormat="1" ht="15" customHeight="1"/>
    <row r="769" s="181" customFormat="1" ht="15" customHeight="1"/>
    <row r="770" s="181" customFormat="1" ht="15" customHeight="1"/>
    <row r="771" s="181" customFormat="1" ht="15" customHeight="1"/>
    <row r="772" s="181" customFormat="1" ht="15" customHeight="1"/>
    <row r="773" s="181" customFormat="1" ht="15" customHeight="1"/>
    <row r="774" s="181" customFormat="1" ht="15" customHeight="1"/>
    <row r="775" s="181" customFormat="1" ht="15" customHeight="1"/>
    <row r="776" s="181" customFormat="1" ht="15" customHeight="1"/>
    <row r="777" s="181" customFormat="1" ht="15" customHeight="1"/>
    <row r="778" s="181" customFormat="1" ht="15" customHeight="1"/>
    <row r="779" s="181" customFormat="1" ht="15" customHeight="1"/>
    <row r="780" s="181" customFormat="1" ht="15" customHeight="1"/>
    <row r="781" s="181" customFormat="1" ht="15" customHeight="1"/>
    <row r="782" s="181" customFormat="1" ht="15" customHeight="1"/>
    <row r="783" s="181" customFormat="1" ht="15" customHeight="1"/>
    <row r="784" s="181" customFormat="1" ht="15" customHeight="1"/>
    <row r="785" s="181" customFormat="1" ht="15" customHeight="1"/>
    <row r="786" s="181" customFormat="1" ht="15" customHeight="1"/>
    <row r="787" s="181" customFormat="1" ht="15" customHeight="1"/>
    <row r="788" s="181" customFormat="1" ht="15" customHeight="1"/>
    <row r="789" s="181" customFormat="1" ht="15" customHeight="1"/>
    <row r="790" s="181" customFormat="1" ht="15" customHeight="1"/>
    <row r="791" s="181" customFormat="1" ht="15" customHeight="1"/>
    <row r="792" s="181" customFormat="1" ht="15" customHeight="1"/>
    <row r="793" s="181" customFormat="1" ht="15" customHeight="1"/>
    <row r="794" s="181" customFormat="1" ht="15" customHeight="1"/>
    <row r="795" s="181" customFormat="1" ht="15" customHeight="1"/>
    <row r="796" s="181" customFormat="1" ht="15" customHeight="1"/>
    <row r="797" s="181" customFormat="1" ht="15" customHeight="1"/>
    <row r="798" s="181" customFormat="1" ht="15" customHeight="1"/>
    <row r="799" s="181" customFormat="1" ht="15" customHeight="1"/>
    <row r="800" s="181" customFormat="1" ht="15" customHeight="1"/>
    <row r="801" s="181" customFormat="1" ht="15" customHeight="1"/>
    <row r="802" s="181" customFormat="1" ht="15" customHeight="1"/>
    <row r="803" s="181" customFormat="1" ht="15" customHeight="1"/>
    <row r="804" s="181" customFormat="1" ht="15" customHeight="1"/>
    <row r="805" s="181" customFormat="1" ht="15" customHeight="1"/>
    <row r="806" s="181" customFormat="1" ht="15" customHeight="1"/>
    <row r="807" s="181" customFormat="1" ht="15" customHeight="1"/>
    <row r="808" s="181" customFormat="1" ht="15" customHeight="1"/>
    <row r="809" s="181" customFormat="1" ht="15" customHeight="1"/>
    <row r="810" s="181" customFormat="1" ht="15" customHeight="1"/>
    <row r="811" s="181" customFormat="1" ht="15" customHeight="1"/>
    <row r="812" s="181" customFormat="1" ht="15" customHeight="1"/>
    <row r="813" s="181" customFormat="1" ht="15" customHeight="1"/>
    <row r="814" s="181" customFormat="1" ht="15" customHeight="1"/>
    <row r="815" s="181" customFormat="1" ht="15" customHeight="1"/>
    <row r="816" s="181" customFormat="1" ht="15" customHeight="1"/>
    <row r="817" s="181" customFormat="1" ht="15" customHeight="1"/>
    <row r="818" s="181" customFormat="1" ht="15" customHeight="1"/>
    <row r="819" s="181" customFormat="1" ht="15" customHeight="1"/>
    <row r="820" s="181" customFormat="1" ht="15" customHeight="1"/>
    <row r="821" s="181" customFormat="1" ht="15" customHeight="1"/>
    <row r="822" s="181" customFormat="1" ht="15" customHeight="1"/>
    <row r="823" s="181" customFormat="1" ht="15" customHeight="1"/>
    <row r="824" s="181" customFormat="1" ht="15" customHeight="1"/>
    <row r="825" s="181" customFormat="1" ht="15" customHeight="1"/>
    <row r="826" s="181" customFormat="1" ht="15" customHeight="1"/>
    <row r="827" s="181" customFormat="1" ht="15" customHeight="1"/>
    <row r="828" s="181" customFormat="1" ht="15" customHeight="1"/>
    <row r="829" s="181" customFormat="1" ht="15" customHeight="1"/>
    <row r="830" s="181" customFormat="1" ht="15" customHeight="1"/>
    <row r="831" s="181" customFormat="1" ht="15" customHeight="1"/>
    <row r="832" s="181" customFormat="1" ht="15" customHeight="1"/>
    <row r="833" s="181" customFormat="1" ht="15" customHeight="1"/>
    <row r="834" s="181" customFormat="1" ht="15" customHeight="1"/>
    <row r="835" s="181" customFormat="1" ht="15" customHeight="1"/>
    <row r="836" s="181" customFormat="1" ht="15" customHeight="1"/>
    <row r="837" s="181" customFormat="1" ht="15" customHeight="1"/>
    <row r="838" s="181" customFormat="1" ht="15" customHeight="1"/>
    <row r="839" s="181" customFormat="1" ht="15" customHeight="1"/>
    <row r="840" s="181" customFormat="1" ht="15" customHeight="1"/>
    <row r="841" s="181" customFormat="1" ht="15" customHeight="1"/>
    <row r="842" s="181" customFormat="1" ht="15" customHeight="1"/>
    <row r="843" s="181" customFormat="1" ht="15" customHeight="1"/>
    <row r="844" s="181" customFormat="1" ht="15" customHeight="1"/>
    <row r="845" s="181" customFormat="1" ht="15" customHeight="1"/>
  </sheetData>
  <sheetProtection selectLockedCells="1"/>
  <dataConsolidate link="1"/>
  <mergeCells count="584">
    <mergeCell ref="B12:L13"/>
    <mergeCell ref="M12:P13"/>
    <mergeCell ref="D14:H14"/>
    <mergeCell ref="A15:M15"/>
    <mergeCell ref="D16:H16"/>
    <mergeCell ref="I16:AJ16"/>
    <mergeCell ref="A1:M2"/>
    <mergeCell ref="A4:AJ5"/>
    <mergeCell ref="A6:AJ7"/>
    <mergeCell ref="A8:AJ9"/>
    <mergeCell ref="Y10:AB11"/>
    <mergeCell ref="AC10:AC11"/>
    <mergeCell ref="AD10:AE11"/>
    <mergeCell ref="AF10:AF11"/>
    <mergeCell ref="AG10:AH11"/>
    <mergeCell ref="AI10:AI11"/>
    <mergeCell ref="D17:H17"/>
    <mergeCell ref="I17:M17"/>
    <mergeCell ref="O17:T17"/>
    <mergeCell ref="D18:H18"/>
    <mergeCell ref="I18:AJ18"/>
    <mergeCell ref="D19:H19"/>
    <mergeCell ref="I19:M19"/>
    <mergeCell ref="O19:S19"/>
    <mergeCell ref="U19:Z19"/>
    <mergeCell ref="D25:H25"/>
    <mergeCell ref="I25:AJ25"/>
    <mergeCell ref="D26:H26"/>
    <mergeCell ref="I26:M26"/>
    <mergeCell ref="O26:S26"/>
    <mergeCell ref="U26:Z26"/>
    <mergeCell ref="D22:H22"/>
    <mergeCell ref="I22:AJ22"/>
    <mergeCell ref="D23:O23"/>
    <mergeCell ref="P23:AJ23"/>
    <mergeCell ref="D24:H24"/>
    <mergeCell ref="I24:M24"/>
    <mergeCell ref="O24:T24"/>
    <mergeCell ref="D31:H31"/>
    <mergeCell ref="I31:AJ31"/>
    <mergeCell ref="D32:O32"/>
    <mergeCell ref="P32:AJ32"/>
    <mergeCell ref="D33:H33"/>
    <mergeCell ref="I33:M33"/>
    <mergeCell ref="O33:T33"/>
    <mergeCell ref="D27:J27"/>
    <mergeCell ref="K27:AJ27"/>
    <mergeCell ref="D28:J28"/>
    <mergeCell ref="K28:O28"/>
    <mergeCell ref="Q28:U28"/>
    <mergeCell ref="W28:AB28"/>
    <mergeCell ref="A37:M37"/>
    <mergeCell ref="D38:K38"/>
    <mergeCell ref="L38:N38"/>
    <mergeCell ref="O38:P38"/>
    <mergeCell ref="Q38:AC38"/>
    <mergeCell ref="AD38:AE38"/>
    <mergeCell ref="D34:H34"/>
    <mergeCell ref="I34:AJ34"/>
    <mergeCell ref="D35:H35"/>
    <mergeCell ref="I35:M35"/>
    <mergeCell ref="O35:S35"/>
    <mergeCell ref="U35:Z35"/>
    <mergeCell ref="A42:M42"/>
    <mergeCell ref="D43:H43"/>
    <mergeCell ref="I43:AJ43"/>
    <mergeCell ref="D44:H44"/>
    <mergeCell ref="I44:AJ44"/>
    <mergeCell ref="D45:H45"/>
    <mergeCell ref="I45:M45"/>
    <mergeCell ref="O45:T45"/>
    <mergeCell ref="D39:K39"/>
    <mergeCell ref="N39:Q39"/>
    <mergeCell ref="S39:V39"/>
    <mergeCell ref="X39:AA39"/>
    <mergeCell ref="D40:K40"/>
    <mergeCell ref="L40:AE40"/>
    <mergeCell ref="D48:J48"/>
    <mergeCell ref="K48:AJ48"/>
    <mergeCell ref="D49:J49"/>
    <mergeCell ref="K49:O49"/>
    <mergeCell ref="Q49:U49"/>
    <mergeCell ref="W49:AB49"/>
    <mergeCell ref="D46:H46"/>
    <mergeCell ref="I46:AJ46"/>
    <mergeCell ref="D47:H47"/>
    <mergeCell ref="I47:M47"/>
    <mergeCell ref="O47:S47"/>
    <mergeCell ref="U47:Z47"/>
    <mergeCell ref="B61:I61"/>
    <mergeCell ref="L61:O61"/>
    <mergeCell ref="Q61:S61"/>
    <mergeCell ref="U61:W61"/>
    <mergeCell ref="A64:F64"/>
    <mergeCell ref="B65:I66"/>
    <mergeCell ref="A52:M52"/>
    <mergeCell ref="A53:AJ55"/>
    <mergeCell ref="A56:AJ56"/>
    <mergeCell ref="A59:O59"/>
    <mergeCell ref="B60:I60"/>
    <mergeCell ref="L60:O60"/>
    <mergeCell ref="Q60:S60"/>
    <mergeCell ref="U60:W60"/>
    <mergeCell ref="B73:I75"/>
    <mergeCell ref="A81:I81"/>
    <mergeCell ref="J81:R81"/>
    <mergeCell ref="A83:K83"/>
    <mergeCell ref="B84:I84"/>
    <mergeCell ref="J84:R84"/>
    <mergeCell ref="B67:I68"/>
    <mergeCell ref="I71:N71"/>
    <mergeCell ref="R71:W71"/>
    <mergeCell ref="B72:I72"/>
    <mergeCell ref="J72:N72"/>
    <mergeCell ref="O72:T72"/>
    <mergeCell ref="U72:AJ72"/>
    <mergeCell ref="B86:I87"/>
    <mergeCell ref="J86:R86"/>
    <mergeCell ref="S86:AA86"/>
    <mergeCell ref="AB86:AJ86"/>
    <mergeCell ref="J87:R87"/>
    <mergeCell ref="S87:AA87"/>
    <mergeCell ref="AB87:AJ87"/>
    <mergeCell ref="S84:AA84"/>
    <mergeCell ref="AB84:AJ84"/>
    <mergeCell ref="B85:I85"/>
    <mergeCell ref="J85:R85"/>
    <mergeCell ref="S85:AA85"/>
    <mergeCell ref="AB85:AJ85"/>
    <mergeCell ref="B88:I89"/>
    <mergeCell ref="J88:R89"/>
    <mergeCell ref="S88:AA89"/>
    <mergeCell ref="AB88:AJ89"/>
    <mergeCell ref="B90:I90"/>
    <mergeCell ref="K90:O90"/>
    <mergeCell ref="P90:Q90"/>
    <mergeCell ref="T90:X90"/>
    <mergeCell ref="Y90:Z90"/>
    <mergeCell ref="AC90:AG90"/>
    <mergeCell ref="AH90:AI90"/>
    <mergeCell ref="B91:I92"/>
    <mergeCell ref="T91:X91"/>
    <mergeCell ref="K92:O92"/>
    <mergeCell ref="P92:Q92"/>
    <mergeCell ref="T92:X92"/>
    <mergeCell ref="Y92:Z92"/>
    <mergeCell ref="AC92:AG92"/>
    <mergeCell ref="AH92:AI92"/>
    <mergeCell ref="B94:I99"/>
    <mergeCell ref="K94:M94"/>
    <mergeCell ref="N94:R94"/>
    <mergeCell ref="T94:V94"/>
    <mergeCell ref="W94:AA94"/>
    <mergeCell ref="AC94:AE94"/>
    <mergeCell ref="K96:M96"/>
    <mergeCell ref="N96:R96"/>
    <mergeCell ref="T96:V96"/>
    <mergeCell ref="W96:AA96"/>
    <mergeCell ref="AC96:AE96"/>
    <mergeCell ref="AF96:AJ96"/>
    <mergeCell ref="K97:M97"/>
    <mergeCell ref="N97:Q97"/>
    <mergeCell ref="T97:V97"/>
    <mergeCell ref="W97:Z97"/>
    <mergeCell ref="AC97:AE97"/>
    <mergeCell ref="AF97:AI97"/>
    <mergeCell ref="AF94:AJ94"/>
    <mergeCell ref="K95:M95"/>
    <mergeCell ref="N95:Q95"/>
    <mergeCell ref="T95:V95"/>
    <mergeCell ref="W95:Z95"/>
    <mergeCell ref="AC95:AE95"/>
    <mergeCell ref="AF95:AI95"/>
    <mergeCell ref="K99:M99"/>
    <mergeCell ref="N99:Q99"/>
    <mergeCell ref="T99:V99"/>
    <mergeCell ref="W99:Z99"/>
    <mergeCell ref="AC99:AE99"/>
    <mergeCell ref="AF99:AI99"/>
    <mergeCell ref="K98:M98"/>
    <mergeCell ref="N98:R98"/>
    <mergeCell ref="T98:V98"/>
    <mergeCell ref="W98:AA98"/>
    <mergeCell ref="AC98:AE98"/>
    <mergeCell ref="AF98:AJ98"/>
    <mergeCell ref="AH100:AI100"/>
    <mergeCell ref="B103:I104"/>
    <mergeCell ref="K104:O104"/>
    <mergeCell ref="P104:Q104"/>
    <mergeCell ref="T104:X104"/>
    <mergeCell ref="Y104:Z104"/>
    <mergeCell ref="AC104:AG104"/>
    <mergeCell ref="AH104:AI104"/>
    <mergeCell ref="B100:I102"/>
    <mergeCell ref="K100:O100"/>
    <mergeCell ref="P100:Q100"/>
    <mergeCell ref="T100:X100"/>
    <mergeCell ref="Y100:Z100"/>
    <mergeCell ref="AC100:AG100"/>
    <mergeCell ref="A109:O109"/>
    <mergeCell ref="R109:Z109"/>
    <mergeCell ref="A112:AJ112"/>
    <mergeCell ref="B116:I116"/>
    <mergeCell ref="J116:P116"/>
    <mergeCell ref="B117:I117"/>
    <mergeCell ref="B105:I106"/>
    <mergeCell ref="K105:P105"/>
    <mergeCell ref="T105:Y105"/>
    <mergeCell ref="AC105:AH105"/>
    <mergeCell ref="M106:O106"/>
    <mergeCell ref="P106:Q106"/>
    <mergeCell ref="V106:X106"/>
    <mergeCell ref="Y106:Z106"/>
    <mergeCell ref="AE106:AG106"/>
    <mergeCell ref="AH106:AI106"/>
    <mergeCell ref="B118:I119"/>
    <mergeCell ref="S118:W118"/>
    <mergeCell ref="Z118:AI118"/>
    <mergeCell ref="K119:R119"/>
    <mergeCell ref="U119:X119"/>
    <mergeCell ref="B120:I120"/>
    <mergeCell ref="K120:O120"/>
    <mergeCell ref="R120:W120"/>
    <mergeCell ref="Y120:AD120"/>
    <mergeCell ref="AE122:AI122"/>
    <mergeCell ref="B123:I123"/>
    <mergeCell ref="K123:P123"/>
    <mergeCell ref="R123:V123"/>
    <mergeCell ref="Y123:AC123"/>
    <mergeCell ref="AF123:AJ123"/>
    <mergeCell ref="B121:I121"/>
    <mergeCell ref="K121:O121"/>
    <mergeCell ref="R121:W121"/>
    <mergeCell ref="Y121:AD121"/>
    <mergeCell ref="B122:I122"/>
    <mergeCell ref="K122:P122"/>
    <mergeCell ref="R122:W122"/>
    <mergeCell ref="Y122:AC122"/>
    <mergeCell ref="B124:I124"/>
    <mergeCell ref="J124:N124"/>
    <mergeCell ref="Q124:U124"/>
    <mergeCell ref="X124:AB124"/>
    <mergeCell ref="AE124:AI124"/>
    <mergeCell ref="B125:I125"/>
    <mergeCell ref="J125:N125"/>
    <mergeCell ref="Q125:U125"/>
    <mergeCell ref="X125:AB125"/>
    <mergeCell ref="AE125:AI125"/>
    <mergeCell ref="B132:I132"/>
    <mergeCell ref="K132:O132"/>
    <mergeCell ref="R132:W132"/>
    <mergeCell ref="Y132:AD132"/>
    <mergeCell ref="B133:I133"/>
    <mergeCell ref="K133:O133"/>
    <mergeCell ref="R133:W133"/>
    <mergeCell ref="Y133:AD133"/>
    <mergeCell ref="B128:I128"/>
    <mergeCell ref="J128:P128"/>
    <mergeCell ref="B129:I129"/>
    <mergeCell ref="B130:I131"/>
    <mergeCell ref="S130:W130"/>
    <mergeCell ref="Z130:AI130"/>
    <mergeCell ref="K131:R131"/>
    <mergeCell ref="U131:X131"/>
    <mergeCell ref="B134:I134"/>
    <mergeCell ref="K134:P134"/>
    <mergeCell ref="R134:W134"/>
    <mergeCell ref="Y134:AC134"/>
    <mergeCell ref="AE134:AI134"/>
    <mergeCell ref="B135:I135"/>
    <mergeCell ref="K135:P135"/>
    <mergeCell ref="R135:V135"/>
    <mergeCell ref="Y135:AC135"/>
    <mergeCell ref="AF135:AJ135"/>
    <mergeCell ref="B136:I136"/>
    <mergeCell ref="J136:N136"/>
    <mergeCell ref="Q136:U136"/>
    <mergeCell ref="X136:AB136"/>
    <mergeCell ref="AE136:AI136"/>
    <mergeCell ref="B137:I137"/>
    <mergeCell ref="J137:N137"/>
    <mergeCell ref="Q137:U137"/>
    <mergeCell ref="X137:AB137"/>
    <mergeCell ref="AE137:AI137"/>
    <mergeCell ref="B144:I144"/>
    <mergeCell ref="K144:O144"/>
    <mergeCell ref="R144:W144"/>
    <mergeCell ref="Y144:AD144"/>
    <mergeCell ref="B145:I145"/>
    <mergeCell ref="K145:O145"/>
    <mergeCell ref="R145:W145"/>
    <mergeCell ref="Y145:AD145"/>
    <mergeCell ref="B140:I140"/>
    <mergeCell ref="J140:P140"/>
    <mergeCell ref="B141:I141"/>
    <mergeCell ref="B142:I143"/>
    <mergeCell ref="S142:W142"/>
    <mergeCell ref="Z142:AI142"/>
    <mergeCell ref="K143:R143"/>
    <mergeCell ref="U143:X143"/>
    <mergeCell ref="X148:AB148"/>
    <mergeCell ref="AE148:AI148"/>
    <mergeCell ref="B149:I149"/>
    <mergeCell ref="J149:N149"/>
    <mergeCell ref="Q149:U149"/>
    <mergeCell ref="X149:AB149"/>
    <mergeCell ref="AE149:AI149"/>
    <mergeCell ref="B146:I146"/>
    <mergeCell ref="K146:P146"/>
    <mergeCell ref="R146:W146"/>
    <mergeCell ref="Y146:AC146"/>
    <mergeCell ref="AE146:AI146"/>
    <mergeCell ref="B147:I147"/>
    <mergeCell ref="K147:P147"/>
    <mergeCell ref="R147:V147"/>
    <mergeCell ref="Y147:AC147"/>
    <mergeCell ref="AF147:AJ147"/>
    <mergeCell ref="A152:M152"/>
    <mergeCell ref="B153:K153"/>
    <mergeCell ref="L153:S153"/>
    <mergeCell ref="B154:K154"/>
    <mergeCell ref="B155:K155"/>
    <mergeCell ref="B156:K156"/>
    <mergeCell ref="L156:P156"/>
    <mergeCell ref="Q156:R156"/>
    <mergeCell ref="B148:I148"/>
    <mergeCell ref="J148:N148"/>
    <mergeCell ref="Q148:U148"/>
    <mergeCell ref="W158:AA158"/>
    <mergeCell ref="B159:K159"/>
    <mergeCell ref="L159:P159"/>
    <mergeCell ref="Q159:R159"/>
    <mergeCell ref="B160:K160"/>
    <mergeCell ref="L160:P160"/>
    <mergeCell ref="Q160:R160"/>
    <mergeCell ref="B157:K157"/>
    <mergeCell ref="L157:P157"/>
    <mergeCell ref="Q157:R157"/>
    <mergeCell ref="B158:K158"/>
    <mergeCell ref="M158:P158"/>
    <mergeCell ref="R158:U158"/>
    <mergeCell ref="B185:I185"/>
    <mergeCell ref="J185:AE185"/>
    <mergeCell ref="AF185:AK185"/>
    <mergeCell ref="A186:AL187"/>
    <mergeCell ref="B188:AE189"/>
    <mergeCell ref="AF188:AK188"/>
    <mergeCell ref="AF189:AH189"/>
    <mergeCell ref="AI189:AK189"/>
    <mergeCell ref="A163:AL181"/>
    <mergeCell ref="B183:AE183"/>
    <mergeCell ref="AF183:AK183"/>
    <mergeCell ref="B184:I184"/>
    <mergeCell ref="J184:AE184"/>
    <mergeCell ref="AF184:AK184"/>
    <mergeCell ref="B192:I192"/>
    <mergeCell ref="J192:AE192"/>
    <mergeCell ref="AF192:AH192"/>
    <mergeCell ref="AI192:AK192"/>
    <mergeCell ref="B193:AE193"/>
    <mergeCell ref="AF193:AH193"/>
    <mergeCell ref="AI193:AK193"/>
    <mergeCell ref="B190:I190"/>
    <mergeCell ref="J190:AE190"/>
    <mergeCell ref="AF190:AH190"/>
    <mergeCell ref="AI190:AK190"/>
    <mergeCell ref="B191:AE191"/>
    <mergeCell ref="AF191:AH191"/>
    <mergeCell ref="AI191:AK191"/>
    <mergeCell ref="B196:AE196"/>
    <mergeCell ref="AF196:AH196"/>
    <mergeCell ref="AI196:AK196"/>
    <mergeCell ref="B197:AE197"/>
    <mergeCell ref="AF197:AH197"/>
    <mergeCell ref="AI197:AK197"/>
    <mergeCell ref="B194:I194"/>
    <mergeCell ref="J194:AE194"/>
    <mergeCell ref="AF194:AH194"/>
    <mergeCell ref="AI194:AK194"/>
    <mergeCell ref="B195:I195"/>
    <mergeCell ref="J195:AE195"/>
    <mergeCell ref="AF195:AH195"/>
    <mergeCell ref="AI195:AK195"/>
    <mergeCell ref="B200:I200"/>
    <mergeCell ref="J200:AE200"/>
    <mergeCell ref="AF200:AH200"/>
    <mergeCell ref="AI200:AK200"/>
    <mergeCell ref="B201:I201"/>
    <mergeCell ref="J201:AE201"/>
    <mergeCell ref="AF201:AH201"/>
    <mergeCell ref="AI201:AK201"/>
    <mergeCell ref="B198:I198"/>
    <mergeCell ref="J198:AE198"/>
    <mergeCell ref="AF198:AH198"/>
    <mergeCell ref="AI198:AK198"/>
    <mergeCell ref="B199:I199"/>
    <mergeCell ref="J199:AE199"/>
    <mergeCell ref="AF199:AH199"/>
    <mergeCell ref="AI199:AK199"/>
    <mergeCell ref="B204:AE204"/>
    <mergeCell ref="AF204:AH204"/>
    <mergeCell ref="AI204:AK204"/>
    <mergeCell ref="A206:AL211"/>
    <mergeCell ref="B212:AG212"/>
    <mergeCell ref="AH212:AK212"/>
    <mergeCell ref="B202:I202"/>
    <mergeCell ref="J202:AE202"/>
    <mergeCell ref="AF202:AH202"/>
    <mergeCell ref="AI202:AK202"/>
    <mergeCell ref="B203:AE203"/>
    <mergeCell ref="AF203:AH203"/>
    <mergeCell ref="AI203:AK203"/>
    <mergeCell ref="B216:AG216"/>
    <mergeCell ref="AH216:AK216"/>
    <mergeCell ref="B217:AG217"/>
    <mergeCell ref="AH217:AK217"/>
    <mergeCell ref="A219:AL224"/>
    <mergeCell ref="B225:AG225"/>
    <mergeCell ref="AH225:AK225"/>
    <mergeCell ref="B213:AG213"/>
    <mergeCell ref="AH213:AK213"/>
    <mergeCell ref="B214:AG214"/>
    <mergeCell ref="AH214:AK214"/>
    <mergeCell ref="B215:AG215"/>
    <mergeCell ref="AH215:AK215"/>
    <mergeCell ref="B232:AG232"/>
    <mergeCell ref="AH232:AK232"/>
    <mergeCell ref="B233:AG233"/>
    <mergeCell ref="AH233:AK233"/>
    <mergeCell ref="B234:AG234"/>
    <mergeCell ref="AH234:AK234"/>
    <mergeCell ref="B226:AE226"/>
    <mergeCell ref="B227:AE227"/>
    <mergeCell ref="B228:AE228"/>
    <mergeCell ref="B229:AE229"/>
    <mergeCell ref="B230:AE230"/>
    <mergeCell ref="B231:AE231"/>
    <mergeCell ref="B238:AG238"/>
    <mergeCell ref="AH238:AK238"/>
    <mergeCell ref="B239:AG239"/>
    <mergeCell ref="AH239:AK239"/>
    <mergeCell ref="B240:AG240"/>
    <mergeCell ref="AH240:AK240"/>
    <mergeCell ref="B235:AG235"/>
    <mergeCell ref="AH235:AK235"/>
    <mergeCell ref="B236:AG236"/>
    <mergeCell ref="AH236:AK236"/>
    <mergeCell ref="B237:AG237"/>
    <mergeCell ref="AH237:AK237"/>
    <mergeCell ref="B244:AG244"/>
    <mergeCell ref="AH244:AK244"/>
    <mergeCell ref="B245:AG245"/>
    <mergeCell ref="AH245:AK245"/>
    <mergeCell ref="B246:AG246"/>
    <mergeCell ref="AH246:AK246"/>
    <mergeCell ref="B241:AG241"/>
    <mergeCell ref="AH241:AK241"/>
    <mergeCell ref="B242:AG242"/>
    <mergeCell ref="AH242:AK242"/>
    <mergeCell ref="B243:AG243"/>
    <mergeCell ref="AH243:AK243"/>
    <mergeCell ref="B250:AG250"/>
    <mergeCell ref="AH250:AK250"/>
    <mergeCell ref="B251:AG251"/>
    <mergeCell ref="AH251:AK251"/>
    <mergeCell ref="B252:AG252"/>
    <mergeCell ref="AH252:AK252"/>
    <mergeCell ref="B247:AG247"/>
    <mergeCell ref="AH247:AK247"/>
    <mergeCell ref="B248:AG248"/>
    <mergeCell ref="AH248:AK248"/>
    <mergeCell ref="B249:AG249"/>
    <mergeCell ref="AH249:AK249"/>
    <mergeCell ref="B256:AG256"/>
    <mergeCell ref="AH256:AK256"/>
    <mergeCell ref="B257:AG257"/>
    <mergeCell ref="AH257:AK257"/>
    <mergeCell ref="B258:AG258"/>
    <mergeCell ref="AH258:AK258"/>
    <mergeCell ref="B253:AG253"/>
    <mergeCell ref="AH253:AK253"/>
    <mergeCell ref="B254:AG254"/>
    <mergeCell ref="AH254:AK254"/>
    <mergeCell ref="B255:AG255"/>
    <mergeCell ref="AH255:AK255"/>
    <mergeCell ref="B262:AG262"/>
    <mergeCell ref="AH262:AK262"/>
    <mergeCell ref="B263:AG263"/>
    <mergeCell ref="AH263:AK263"/>
    <mergeCell ref="B264:AG264"/>
    <mergeCell ref="AH264:AK264"/>
    <mergeCell ref="B259:AG259"/>
    <mergeCell ref="AH259:AK259"/>
    <mergeCell ref="B260:AG260"/>
    <mergeCell ref="AH260:AK260"/>
    <mergeCell ref="B261:AG261"/>
    <mergeCell ref="AH261:AK261"/>
    <mergeCell ref="B268:AG268"/>
    <mergeCell ref="AH268:AK268"/>
    <mergeCell ref="B269:AG269"/>
    <mergeCell ref="AH269:AK269"/>
    <mergeCell ref="B270:AG270"/>
    <mergeCell ref="AH270:AK270"/>
    <mergeCell ref="B265:AG265"/>
    <mergeCell ref="AH265:AK265"/>
    <mergeCell ref="B266:AG266"/>
    <mergeCell ref="AH266:AK266"/>
    <mergeCell ref="B267:AG267"/>
    <mergeCell ref="AH267:AK267"/>
    <mergeCell ref="B274:AG274"/>
    <mergeCell ref="AH274:AK274"/>
    <mergeCell ref="B275:AG275"/>
    <mergeCell ref="AH275:AK275"/>
    <mergeCell ref="B276:AG276"/>
    <mergeCell ref="AH276:AK276"/>
    <mergeCell ref="B271:AG271"/>
    <mergeCell ref="AH271:AK271"/>
    <mergeCell ref="B272:AG272"/>
    <mergeCell ref="AH272:AK272"/>
    <mergeCell ref="B273:AG273"/>
    <mergeCell ref="AH273:AK273"/>
    <mergeCell ref="B280:AG280"/>
    <mergeCell ref="AH280:AK280"/>
    <mergeCell ref="B281:AG281"/>
    <mergeCell ref="AH281:AK281"/>
    <mergeCell ref="B282:AG282"/>
    <mergeCell ref="AH282:AK282"/>
    <mergeCell ref="B277:AG277"/>
    <mergeCell ref="AH277:AK277"/>
    <mergeCell ref="B278:AG278"/>
    <mergeCell ref="AH278:AK278"/>
    <mergeCell ref="B279:AG279"/>
    <mergeCell ref="AH279:AK279"/>
    <mergeCell ref="B286:AG286"/>
    <mergeCell ref="AH286:AK286"/>
    <mergeCell ref="B287:AG287"/>
    <mergeCell ref="AH287:AK287"/>
    <mergeCell ref="B288:AG288"/>
    <mergeCell ref="AH288:AK288"/>
    <mergeCell ref="B283:AG283"/>
    <mergeCell ref="AH283:AK283"/>
    <mergeCell ref="B284:AG284"/>
    <mergeCell ref="AH284:AK284"/>
    <mergeCell ref="B285:AG285"/>
    <mergeCell ref="AH285:AK285"/>
    <mergeCell ref="B292:AG292"/>
    <mergeCell ref="AH292:AK292"/>
    <mergeCell ref="B293:AG293"/>
    <mergeCell ref="AH293:AK293"/>
    <mergeCell ref="B294:AG294"/>
    <mergeCell ref="AH294:AK294"/>
    <mergeCell ref="B289:AG289"/>
    <mergeCell ref="AH289:AK289"/>
    <mergeCell ref="B290:AG290"/>
    <mergeCell ref="AH290:AK290"/>
    <mergeCell ref="B291:AG291"/>
    <mergeCell ref="AH291:AK291"/>
    <mergeCell ref="B298:AG298"/>
    <mergeCell ref="AH298:AK298"/>
    <mergeCell ref="A300:AL301"/>
    <mergeCell ref="B302:AG302"/>
    <mergeCell ref="AH302:AK302"/>
    <mergeCell ref="B303:AG303"/>
    <mergeCell ref="AH303:AK303"/>
    <mergeCell ref="B295:AG295"/>
    <mergeCell ref="AH295:AK295"/>
    <mergeCell ref="B296:AG296"/>
    <mergeCell ref="AH296:AK296"/>
    <mergeCell ref="B297:AG297"/>
    <mergeCell ref="AH297:AK297"/>
    <mergeCell ref="A330:AL344"/>
    <mergeCell ref="A345:AL357"/>
    <mergeCell ref="B307:AG307"/>
    <mergeCell ref="AH307:AK307"/>
    <mergeCell ref="B308:AG308"/>
    <mergeCell ref="AH308:AK308"/>
    <mergeCell ref="A310:AL314"/>
    <mergeCell ref="A315:AL329"/>
    <mergeCell ref="B304:AG304"/>
    <mergeCell ref="AH304:AK304"/>
    <mergeCell ref="B305:AG305"/>
    <mergeCell ref="AH305:AK305"/>
    <mergeCell ref="B306:AG306"/>
    <mergeCell ref="AH306:AK306"/>
  </mergeCells>
  <phoneticPr fontId="4"/>
  <conditionalFormatting sqref="A78:G78">
    <cfRule type="expression" dxfId="42" priority="30">
      <formula>$AT$78&lt;&gt;""</formula>
    </cfRule>
  </conditionalFormatting>
  <conditionalFormatting sqref="A81:I81">
    <cfRule type="expression" dxfId="41" priority="29">
      <formula>$AT$81&lt;&gt;""</formula>
    </cfRule>
  </conditionalFormatting>
  <conditionalFormatting sqref="A109:O109">
    <cfRule type="expression" dxfId="40" priority="18">
      <formula>$AT$109&lt;&gt;""</formula>
    </cfRule>
  </conditionalFormatting>
  <conditionalFormatting sqref="B60:I60">
    <cfRule type="expression" dxfId="39" priority="37">
      <formula>$AT$60&lt;&gt;""</formula>
    </cfRule>
  </conditionalFormatting>
  <conditionalFormatting sqref="B61:I61">
    <cfRule type="expression" dxfId="38" priority="36">
      <formula>$AT$61&lt;&gt;""</formula>
    </cfRule>
  </conditionalFormatting>
  <conditionalFormatting sqref="B65:I66">
    <cfRule type="expression" dxfId="37" priority="35">
      <formula>$AT$65&lt;&gt;""</formula>
    </cfRule>
  </conditionalFormatting>
  <conditionalFormatting sqref="B67:I68">
    <cfRule type="expression" dxfId="36" priority="33">
      <formula>$AT$68&lt;&gt;""</formula>
    </cfRule>
    <cfRule type="expression" dxfId="35" priority="34">
      <formula>$AT$67&lt;&gt;""</formula>
    </cfRule>
  </conditionalFormatting>
  <conditionalFormatting sqref="B72:I72">
    <cfRule type="expression" dxfId="34" priority="32">
      <formula>$AT$72&lt;&gt;""</formula>
    </cfRule>
  </conditionalFormatting>
  <conditionalFormatting sqref="B73:I75">
    <cfRule type="expression" dxfId="33" priority="31">
      <formula>$AT$73&lt;&gt;""</formula>
    </cfRule>
  </conditionalFormatting>
  <conditionalFormatting sqref="B84:I84">
    <cfRule type="expression" dxfId="32" priority="28">
      <formula>$AT$84&lt;&gt;""</formula>
    </cfRule>
  </conditionalFormatting>
  <conditionalFormatting sqref="B85:I85">
    <cfRule type="expression" dxfId="31" priority="27">
      <formula>$AT$85&lt;&gt;""</formula>
    </cfRule>
  </conditionalFormatting>
  <conditionalFormatting sqref="B86:I87">
    <cfRule type="expression" dxfId="30" priority="26">
      <formula>$AT$86&lt;&gt;""</formula>
    </cfRule>
  </conditionalFormatting>
  <conditionalFormatting sqref="B88:I89">
    <cfRule type="expression" dxfId="29" priority="25">
      <formula>$AT$88&lt;&gt;""</formula>
    </cfRule>
  </conditionalFormatting>
  <conditionalFormatting sqref="B90:I90">
    <cfRule type="expression" dxfId="28" priority="24">
      <formula>$AT$90&lt;&gt;""</formula>
    </cfRule>
  </conditionalFormatting>
  <conditionalFormatting sqref="B91:I92">
    <cfRule type="expression" dxfId="27" priority="23">
      <formula>$AT$92&lt;&gt;""</formula>
    </cfRule>
  </conditionalFormatting>
  <conditionalFormatting sqref="B94:I99">
    <cfRule type="expression" dxfId="26" priority="22">
      <formula>$AM$94&lt;&gt;""</formula>
    </cfRule>
  </conditionalFormatting>
  <conditionalFormatting sqref="B100:I102">
    <cfRule type="expression" dxfId="25" priority="21">
      <formula>$AT$100&lt;&gt;""</formula>
    </cfRule>
  </conditionalFormatting>
  <conditionalFormatting sqref="B103:I104">
    <cfRule type="expression" dxfId="24" priority="20">
      <formula>$AT$104&lt;&gt;""</formula>
    </cfRule>
  </conditionalFormatting>
  <conditionalFormatting sqref="B105:I106">
    <cfRule type="expression" dxfId="23" priority="19">
      <formula>$AT$106&lt;&gt;""</formula>
    </cfRule>
  </conditionalFormatting>
  <conditionalFormatting sqref="B117:I117">
    <cfRule type="expression" dxfId="22" priority="17">
      <formula>$AT$117&lt;&gt;""</formula>
    </cfRule>
  </conditionalFormatting>
  <conditionalFormatting sqref="B118:I119">
    <cfRule type="expression" dxfId="21" priority="1">
      <formula>$AT$119&lt;&gt;""</formula>
    </cfRule>
    <cfRule type="expression" dxfId="20" priority="16">
      <formula>$AT$118&lt;&gt;""</formula>
    </cfRule>
  </conditionalFormatting>
  <conditionalFormatting sqref="B120:I120">
    <cfRule type="expression" dxfId="19" priority="15">
      <formula>$AT$120&lt;&gt;""</formula>
    </cfRule>
  </conditionalFormatting>
  <conditionalFormatting sqref="B121:I121">
    <cfRule type="expression" dxfId="18" priority="14">
      <formula>$AT$121&lt;&gt;""</formula>
    </cfRule>
  </conditionalFormatting>
  <conditionalFormatting sqref="B122:I122">
    <cfRule type="expression" dxfId="17" priority="13">
      <formula>$AT$122&lt;&gt;""</formula>
    </cfRule>
  </conditionalFormatting>
  <conditionalFormatting sqref="B123:I123">
    <cfRule type="expression" dxfId="16" priority="12">
      <formula>$AT$123&lt;&gt;""</formula>
    </cfRule>
  </conditionalFormatting>
  <conditionalFormatting sqref="B124:I124">
    <cfRule type="expression" dxfId="15" priority="11">
      <formula>$AT$124&lt;&gt;""</formula>
    </cfRule>
  </conditionalFormatting>
  <conditionalFormatting sqref="B125:I125">
    <cfRule type="expression" dxfId="14" priority="10">
      <formula>$AT$125&lt;&gt;""</formula>
    </cfRule>
  </conditionalFormatting>
  <conditionalFormatting sqref="B153:K153">
    <cfRule type="expression" dxfId="13" priority="9">
      <formula>$AT$153&lt;&gt;""</formula>
    </cfRule>
  </conditionalFormatting>
  <conditionalFormatting sqref="B154:K154">
    <cfRule type="expression" dxfId="12" priority="8">
      <formula>$AT$154&lt;&gt;""</formula>
    </cfRule>
  </conditionalFormatting>
  <conditionalFormatting sqref="B155:K155">
    <cfRule type="expression" dxfId="11" priority="7">
      <formula>$AT$155&lt;&gt;""</formula>
    </cfRule>
  </conditionalFormatting>
  <conditionalFormatting sqref="B156:K156">
    <cfRule type="expression" dxfId="10" priority="6">
      <formula>$AT$156&lt;&gt;""</formula>
    </cfRule>
  </conditionalFormatting>
  <conditionalFormatting sqref="B157:K157">
    <cfRule type="expression" dxfId="9" priority="5">
      <formula>$AT$157&lt;&gt;""</formula>
    </cfRule>
  </conditionalFormatting>
  <conditionalFormatting sqref="B158:K158">
    <cfRule type="expression" dxfId="8" priority="4">
      <formula>$AT$158&lt;&gt;""</formula>
    </cfRule>
  </conditionalFormatting>
  <conditionalFormatting sqref="B159:K159">
    <cfRule type="expression" dxfId="7" priority="3">
      <formula>$AT$159&lt;&gt;""</formula>
    </cfRule>
  </conditionalFormatting>
  <conditionalFormatting sqref="B160:K160">
    <cfRule type="expression" dxfId="6" priority="2">
      <formula>$AT$160&lt;&gt;""</formula>
    </cfRule>
  </conditionalFormatting>
  <conditionalFormatting sqref="AT60:AT61">
    <cfRule type="notContainsBlanks" dxfId="5" priority="39">
      <formula>LEN(TRIM(AT60))&gt;0</formula>
    </cfRule>
  </conditionalFormatting>
  <conditionalFormatting sqref="AT65 AT67:AT68 AT72:AT73">
    <cfRule type="notContainsBlanks" dxfId="4" priority="40">
      <formula>LEN(TRIM(AT65))&gt;0</formula>
    </cfRule>
  </conditionalFormatting>
  <conditionalFormatting sqref="AT78 AT81">
    <cfRule type="notContainsBlanks" dxfId="3" priority="41">
      <formula>LEN(TRIM(AT78))&gt;0</formula>
    </cfRule>
  </conditionalFormatting>
  <conditionalFormatting sqref="AT84:AT86 AT88 AT90 AT92 AT94:AT100 AT104 AT106">
    <cfRule type="notContainsBlanks" dxfId="2" priority="42">
      <formula>LEN(TRIM(AT84))&gt;0</formula>
    </cfRule>
  </conditionalFormatting>
  <conditionalFormatting sqref="AT116:AT125">
    <cfRule type="notContainsBlanks" dxfId="1" priority="43">
      <formula>LEN(TRIM(AT116))&gt;0</formula>
    </cfRule>
  </conditionalFormatting>
  <conditionalFormatting sqref="AT153:AT160">
    <cfRule type="notContainsBlanks" dxfId="0" priority="38">
      <formula>LEN(TRIM(AT153))&gt;0</formula>
    </cfRule>
  </conditionalFormatting>
  <dataValidations count="13">
    <dataValidation type="whole" allowBlank="1" showInputMessage="1" showErrorMessage="1" error="エラー07" sqref="T103:Y103 K103:P103 AC103:AH103" xr:uid="{EB910652-D71B-4551-B972-AA4EA31DF155}">
      <formula1>1</formula1>
      <formula2>100</formula2>
    </dataValidation>
    <dataValidation type="whole" allowBlank="1" showInputMessage="1" showErrorMessage="1" error="エラー77_x000a_" sqref="K105:P105 T105:Y105 AC105:AH105" xr:uid="{7C248F52-407F-4080-92CC-597673B28D56}">
      <formula1>0</formula1>
      <formula2>100</formula2>
    </dataValidation>
    <dataValidation type="decimal" operator="greaterThan" allowBlank="1" showInputMessage="1" showErrorMessage="1" sqref="AC93:AF93 K93:N93 T93:W93 L161" xr:uid="{F1EABB58-4ECE-431C-9E95-DA139508865C}">
      <formula1>0</formula1>
    </dataValidation>
    <dataValidation type="decimal" operator="greaterThan" allowBlank="1" showInputMessage="1" showErrorMessage="1" error="エラー08" sqref="AA109:AD109" xr:uid="{3F79F313-FF5C-4F17-9A7D-F154B2A9BC01}">
      <formula1>0</formula1>
    </dataValidation>
    <dataValidation type="whole" allowBlank="1" showInputMessage="1" showErrorMessage="1" sqref="L60:O61 Y10:AB11 N39:Q39" xr:uid="{3F69BC16-DBF1-4390-BEC5-D6101C03937C}">
      <formula1>1945</formula1>
      <formula2>2999</formula2>
    </dataValidation>
    <dataValidation type="whole" allowBlank="1" showInputMessage="1" showErrorMessage="1" sqref="Q60:S61 AD10:AE11 S39:V39" xr:uid="{E3180232-9C9A-465F-88D7-129D89097868}">
      <formula1>1</formula1>
      <formula2>12</formula2>
    </dataValidation>
    <dataValidation type="whole" allowBlank="1" showInputMessage="1" showErrorMessage="1" sqref="U60:W61 AG10:AH11 X39:AA39" xr:uid="{0A1A1DC1-E291-462A-88D0-3866D20F60B3}">
      <formula1>1</formula1>
      <formula2>31</formula2>
    </dataValidation>
    <dataValidation operator="greaterThan" allowBlank="1" showInputMessage="1" showErrorMessage="1" sqref="R95 K94:K99 AA97 AJ97 R97 R99 AJ95 AC94:AC99 AA95 AA99 T94:T99 AJ99" xr:uid="{772183D3-77C5-41EB-B4D7-0FC0FDAAA343}"/>
    <dataValidation type="list" allowBlank="1" showInputMessage="1" showErrorMessage="1" sqref="O72:T72" xr:uid="{887695BA-1D74-4A85-A765-6718593B2AB3}">
      <formula1>"金沢市,小松市,七尾市,白山市,加賀市,野々市市,能美市,かほく市,珠洲市,羽咋市,輪島市,鹿島郡中能登町,河北郡内灘町,河北郡津幡町,能美郡川北町,羽咋郡志賀町,羽咋郡宝達志水町,鳳珠郡穴水町,鳳珠郡能登町"</formula1>
    </dataValidation>
    <dataValidation type="whole" operator="greaterThan" allowBlank="1" showInputMessage="1" showErrorMessage="1" sqref="AC92:AG92 T92:X92 K92:O92 N95:Q95 W95:Z95 AF95:AI95 AF97:AI97 W97:Z97 N97:Q97 N99:Q99 W99:Z99 AF99:AI99" xr:uid="{3EC63B1E-E624-4D7A-BBD8-59D029327E0C}">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74FFF3A7-2CDE-4D27-8C39-653E0914FA87}">
      <formula1>0</formula1>
    </dataValidation>
    <dataValidation type="whole" operator="greaterThan" allowBlank="1" showInputMessage="1" showErrorMessage="1" error="エラー08" sqref="R109:Z109" xr:uid="{F21B49CE-FC67-48BC-B85C-40145D95B5F2}">
      <formula1>0</formula1>
    </dataValidation>
    <dataValidation type="whole" operator="greaterThanOrEqual" allowBlank="1" showInputMessage="1" showErrorMessage="1" sqref="K104:O104 T104:X104 AC104:AG104 AE106:AG106 V106:X106 M106:O106" xr:uid="{DEA98EE4-8D8F-4A4D-A936-CC38AC9B97EF}">
      <formula1>1</formula1>
    </dataValidation>
  </dataValidations>
  <printOptions horizontalCentered="1"/>
  <pageMargins left="0.70866141732283472" right="0.70866141732283472" top="0.74803149606299213" bottom="0.74803149606299213" header="0.31496062992125984" footer="0.31496062992125984"/>
  <pageSetup paperSize="9" scale="91" fitToHeight="0" orientation="portrait" horizontalDpi="300" verticalDpi="300" r:id="rId1"/>
  <headerFooter alignWithMargins="0">
    <oddFooter>&amp;L&amp;9IKJC260401Ver17</oddFooter>
  </headerFooter>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24577" r:id="rId4" name="チェック1">
              <controlPr defaultSize="0" autoFill="0" autoLine="0" autoPict="0">
                <anchor moveWithCells="1">
                  <from>
                    <xdr:col>9</xdr:col>
                    <xdr:colOff>0</xdr:colOff>
                    <xdr:row>64</xdr:row>
                    <xdr:rowOff>0</xdr:rowOff>
                  </from>
                  <to>
                    <xdr:col>10</xdr:col>
                    <xdr:colOff>0</xdr:colOff>
                    <xdr:row>65</xdr:row>
                    <xdr:rowOff>0</xdr:rowOff>
                  </to>
                </anchor>
              </controlPr>
            </control>
          </mc:Choice>
        </mc:AlternateContent>
        <mc:AlternateContent xmlns:mc="http://schemas.openxmlformats.org/markup-compatibility/2006">
          <mc:Choice Requires="x14">
            <control shapeId="24578" r:id="rId5" name="チェック2">
              <controlPr defaultSize="0" autoFill="0" autoLine="0" autoPict="0">
                <anchor moveWithCells="1">
                  <from>
                    <xdr:col>16</xdr:col>
                    <xdr:colOff>180975</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24579" r:id="rId6" name="チェック3">
              <controlPr defaultSize="0" autoFill="0" autoLine="0" autoPict="0">
                <anchor moveWithCells="1">
                  <from>
                    <xdr:col>26</xdr:col>
                    <xdr:colOff>180975</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24580" r:id="rId7" name="チェック4">
              <controlPr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24581" r:id="rId8" name="チェック5">
              <controlPr defaultSize="0" autoFill="0" autoLine="0" autoPict="0">
                <anchor moveWithCells="1">
                  <from>
                    <xdr:col>16</xdr:col>
                    <xdr:colOff>180975</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24582" r:id="rId9" name="チェック6">
              <controlPr defaultSize="0" autoFill="0" autoLine="0" autoPict="0">
                <anchor moveWithCells="1">
                  <from>
                    <xdr:col>26</xdr:col>
                    <xdr:colOff>180975</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24583" r:id="rId10" name="チェック17">
              <controlPr defaultSize="0" autoFill="0" autoLine="0" autoPict="0">
                <anchor moveWithCells="1">
                  <from>
                    <xdr:col>8</xdr:col>
                    <xdr:colOff>209550</xdr:colOff>
                    <xdr:row>77</xdr:row>
                    <xdr:rowOff>0</xdr:rowOff>
                  </from>
                  <to>
                    <xdr:col>10</xdr:col>
                    <xdr:colOff>0</xdr:colOff>
                    <xdr:row>78</xdr:row>
                    <xdr:rowOff>0</xdr:rowOff>
                  </to>
                </anchor>
              </controlPr>
            </control>
          </mc:Choice>
        </mc:AlternateContent>
        <mc:AlternateContent xmlns:mc="http://schemas.openxmlformats.org/markup-compatibility/2006">
          <mc:Choice Requires="x14">
            <control shapeId="24584" r:id="rId11" name="チェック18">
              <controlPr defaultSize="0" autoFill="0" autoLine="0" autoPict="0">
                <anchor moveWithCells="1">
                  <from>
                    <xdr:col>14</xdr:col>
                    <xdr:colOff>0</xdr:colOff>
                    <xdr:row>77</xdr:row>
                    <xdr:rowOff>0</xdr:rowOff>
                  </from>
                  <to>
                    <xdr:col>15</xdr:col>
                    <xdr:colOff>0</xdr:colOff>
                    <xdr:row>78</xdr:row>
                    <xdr:rowOff>0</xdr:rowOff>
                  </to>
                </anchor>
              </controlPr>
            </control>
          </mc:Choice>
        </mc:AlternateContent>
        <mc:AlternateContent xmlns:mc="http://schemas.openxmlformats.org/markup-compatibility/2006">
          <mc:Choice Requires="x14">
            <control shapeId="24585" r:id="rId12" name="チェック19">
              <controlPr defaultSize="0" autoFill="0" autoLine="0" autoPict="0">
                <anchor moveWithCells="1">
                  <from>
                    <xdr:col>19</xdr:col>
                    <xdr:colOff>0</xdr:colOff>
                    <xdr:row>77</xdr:row>
                    <xdr:rowOff>0</xdr:rowOff>
                  </from>
                  <to>
                    <xdr:col>20</xdr:col>
                    <xdr:colOff>0</xdr:colOff>
                    <xdr:row>78</xdr:row>
                    <xdr:rowOff>0</xdr:rowOff>
                  </to>
                </anchor>
              </controlPr>
            </control>
          </mc:Choice>
        </mc:AlternateContent>
        <mc:AlternateContent xmlns:mc="http://schemas.openxmlformats.org/markup-compatibility/2006">
          <mc:Choice Requires="x14">
            <control shapeId="24586" r:id="rId13" name="チェック20">
              <controlPr defaultSize="0" autoFill="0" autoLine="0" autoPict="0">
                <anchor moveWithCells="1">
                  <from>
                    <xdr:col>24</xdr:col>
                    <xdr:colOff>0</xdr:colOff>
                    <xdr:row>77</xdr:row>
                    <xdr:rowOff>0</xdr:rowOff>
                  </from>
                  <to>
                    <xdr:col>25</xdr:col>
                    <xdr:colOff>0</xdr:colOff>
                    <xdr:row>78</xdr:row>
                    <xdr:rowOff>0</xdr:rowOff>
                  </to>
                </anchor>
              </controlPr>
            </control>
          </mc:Choice>
        </mc:AlternateContent>
        <mc:AlternateContent xmlns:mc="http://schemas.openxmlformats.org/markup-compatibility/2006">
          <mc:Choice Requires="x14">
            <control shapeId="24587" r:id="rId14"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24588" r:id="rId15" name="チェック69">
              <controlPr defaultSize="0" autoFill="0" autoLine="0" autoPict="0">
                <anchor moveWithCells="1">
                  <from>
                    <xdr:col>16</xdr:col>
                    <xdr:colOff>180975</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24589" r:id="rId16"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24590" r:id="rId17"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24591" r:id="rId18"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24592" r:id="rId19" name="Check Box 1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24593" r:id="rId20" name="チェック86">
              <controlPr defaultSize="0" autoFill="0" autoLine="0" autoPict="0">
                <anchor moveWithCells="1">
                  <from>
                    <xdr:col>11</xdr:col>
                    <xdr:colOff>0</xdr:colOff>
                    <xdr:row>153</xdr:row>
                    <xdr:rowOff>0</xdr:rowOff>
                  </from>
                  <to>
                    <xdr:col>11</xdr:col>
                    <xdr:colOff>180975</xdr:colOff>
                    <xdr:row>154</xdr:row>
                    <xdr:rowOff>0</xdr:rowOff>
                  </to>
                </anchor>
              </controlPr>
            </control>
          </mc:Choice>
        </mc:AlternateContent>
        <mc:AlternateContent xmlns:mc="http://schemas.openxmlformats.org/markup-compatibility/2006">
          <mc:Choice Requires="x14">
            <control shapeId="24594" r:id="rId21"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24595" r:id="rId22" name="チェック88">
              <controlPr defaultSize="0" autoFill="0" autoLine="0" autoPict="0">
                <anchor moveWithCells="1">
                  <from>
                    <xdr:col>11</xdr:col>
                    <xdr:colOff>0</xdr:colOff>
                    <xdr:row>154</xdr:row>
                    <xdr:rowOff>0</xdr:rowOff>
                  </from>
                  <to>
                    <xdr:col>11</xdr:col>
                    <xdr:colOff>180975</xdr:colOff>
                    <xdr:row>155</xdr:row>
                    <xdr:rowOff>0</xdr:rowOff>
                  </to>
                </anchor>
              </controlPr>
            </control>
          </mc:Choice>
        </mc:AlternateContent>
        <mc:AlternateContent xmlns:mc="http://schemas.openxmlformats.org/markup-compatibility/2006">
          <mc:Choice Requires="x14">
            <control shapeId="24596" r:id="rId23"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24597" r:id="rId24" name="Check Box 21">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24598" r:id="rId25" name="Check Box 22">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24599" r:id="rId26" name="Check Box 2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24600" r:id="rId27" name="Check Box 24">
              <controlPr defaultSize="0" autoFill="0" autoLine="0" autoPict="0">
                <anchor moveWithCells="1">
                  <from>
                    <xdr:col>20</xdr:col>
                    <xdr:colOff>0</xdr:colOff>
                    <xdr:row>67</xdr:row>
                    <xdr:rowOff>0</xdr:rowOff>
                  </from>
                  <to>
                    <xdr:col>21</xdr:col>
                    <xdr:colOff>0</xdr:colOff>
                    <xdr:row>68</xdr:row>
                    <xdr:rowOff>0</xdr:rowOff>
                  </to>
                </anchor>
              </controlPr>
            </control>
          </mc:Choice>
        </mc:AlternateContent>
        <mc:AlternateContent xmlns:mc="http://schemas.openxmlformats.org/markup-compatibility/2006">
          <mc:Choice Requires="x14">
            <control shapeId="24601" r:id="rId28" name="チェック34">
              <controlPr defaultSize="0" autoFill="0" autoLine="0" autoPict="0">
                <anchor moveWithCells="1">
                  <from>
                    <xdr:col>18</xdr:col>
                    <xdr:colOff>0</xdr:colOff>
                    <xdr:row>100</xdr:row>
                    <xdr:rowOff>0</xdr:rowOff>
                  </from>
                  <to>
                    <xdr:col>19</xdr:col>
                    <xdr:colOff>0</xdr:colOff>
                    <xdr:row>102</xdr:row>
                    <xdr:rowOff>0</xdr:rowOff>
                  </to>
                </anchor>
              </controlPr>
            </control>
          </mc:Choice>
        </mc:AlternateContent>
        <mc:AlternateContent xmlns:mc="http://schemas.openxmlformats.org/markup-compatibility/2006">
          <mc:Choice Requires="x14">
            <control shapeId="24602" r:id="rId29" name="Check Box 26">
              <controlPr defaultSize="0" autoFill="0" autoLine="0" autoPict="0">
                <anchor moveWithCells="1">
                  <from>
                    <xdr:col>8</xdr:col>
                    <xdr:colOff>209550</xdr:colOff>
                    <xdr:row>100</xdr:row>
                    <xdr:rowOff>0</xdr:rowOff>
                  </from>
                  <to>
                    <xdr:col>10</xdr:col>
                    <xdr:colOff>0</xdr:colOff>
                    <xdr:row>102</xdr:row>
                    <xdr:rowOff>0</xdr:rowOff>
                  </to>
                </anchor>
              </controlPr>
            </control>
          </mc:Choice>
        </mc:AlternateContent>
        <mc:AlternateContent xmlns:mc="http://schemas.openxmlformats.org/markup-compatibility/2006">
          <mc:Choice Requires="x14">
            <control shapeId="24603" r:id="rId30" name="チェック34">
              <controlPr defaultSize="0" autoFill="0" autoLine="0" autoPict="0">
                <anchor moveWithCells="1">
                  <from>
                    <xdr:col>27</xdr:col>
                    <xdr:colOff>0</xdr:colOff>
                    <xdr:row>100</xdr:row>
                    <xdr:rowOff>0</xdr:rowOff>
                  </from>
                  <to>
                    <xdr:col>28</xdr:col>
                    <xdr:colOff>0</xdr:colOff>
                    <xdr:row>102</xdr:row>
                    <xdr:rowOff>0</xdr:rowOff>
                  </to>
                </anchor>
              </controlPr>
            </control>
          </mc:Choice>
        </mc:AlternateContent>
        <mc:AlternateContent xmlns:mc="http://schemas.openxmlformats.org/markup-compatibility/2006">
          <mc:Choice Requires="x14">
            <control shapeId="24604" r:id="rId31" name="チェック90">
              <controlPr defaultSize="0" autoFill="0" autoLine="0" autoPict="0">
                <anchor moveWithCells="1">
                  <from>
                    <xdr:col>11</xdr:col>
                    <xdr:colOff>0</xdr:colOff>
                    <xdr:row>157</xdr:row>
                    <xdr:rowOff>0</xdr:rowOff>
                  </from>
                  <to>
                    <xdr:col>11</xdr:col>
                    <xdr:colOff>180975</xdr:colOff>
                    <xdr:row>158</xdr:row>
                    <xdr:rowOff>0</xdr:rowOff>
                  </to>
                </anchor>
              </controlPr>
            </control>
          </mc:Choice>
        </mc:AlternateContent>
        <mc:AlternateContent xmlns:mc="http://schemas.openxmlformats.org/markup-compatibility/2006">
          <mc:Choice Requires="x14">
            <control shapeId="24605" r:id="rId32"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24606" r:id="rId33"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24607" r:id="rId34"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24608"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24609" r:id="rId36"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24610" r:id="rId37"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24611" r:id="rId38"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24612" r:id="rId39" name="Check Box 36">
              <controlPr defaultSize="0" autoFill="0" autoLine="0" autoPict="0">
                <anchor moveWithCells="1">
                  <from>
                    <xdr:col>17</xdr:col>
                    <xdr:colOff>180975</xdr:colOff>
                    <xdr:row>86</xdr:row>
                    <xdr:rowOff>0</xdr:rowOff>
                  </from>
                  <to>
                    <xdr:col>19</xdr:col>
                    <xdr:colOff>0</xdr:colOff>
                    <xdr:row>87</xdr:row>
                    <xdr:rowOff>0</xdr:rowOff>
                  </to>
                </anchor>
              </controlPr>
            </control>
          </mc:Choice>
        </mc:AlternateContent>
        <mc:AlternateContent xmlns:mc="http://schemas.openxmlformats.org/markup-compatibility/2006">
          <mc:Choice Requires="x14">
            <control shapeId="24613" r:id="rId40" name="Check Box 37">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24614" r:id="rId41" name="Check Box 38">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24615" r:id="rId42" name="チェック83">
              <controlPr defaultSize="0" autoFill="0" autoLine="0" autoPict="0">
                <anchor moveWithCells="1">
                  <from>
                    <xdr:col>15</xdr:col>
                    <xdr:colOff>180975</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24616" r:id="rId43" name="チェック84">
              <controlPr defaultSize="0" autoFill="0" autoLine="0" autoPict="0">
                <anchor moveWithCells="1">
                  <from>
                    <xdr:col>22</xdr:col>
                    <xdr:colOff>180975</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24617" r:id="rId44" name="チェック85">
              <controlPr defaultSize="0" autoFill="0" autoLine="0" autoPict="0">
                <anchor moveWithCells="1">
                  <from>
                    <xdr:col>29</xdr:col>
                    <xdr:colOff>180975</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24618" r:id="rId45"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24619" r:id="rId46" name="チェック74">
              <controlPr defaultSize="0" autoFill="0" autoLine="0" autoPict="0">
                <anchor moveWithCells="1">
                  <from>
                    <xdr:col>15</xdr:col>
                    <xdr:colOff>180975</xdr:colOff>
                    <xdr:row>119</xdr:row>
                    <xdr:rowOff>0</xdr:rowOff>
                  </from>
                  <to>
                    <xdr:col>16</xdr:col>
                    <xdr:colOff>180975</xdr:colOff>
                    <xdr:row>120</xdr:row>
                    <xdr:rowOff>0</xdr:rowOff>
                  </to>
                </anchor>
              </controlPr>
            </control>
          </mc:Choice>
        </mc:AlternateContent>
        <mc:AlternateContent xmlns:mc="http://schemas.openxmlformats.org/markup-compatibility/2006">
          <mc:Choice Requires="x14">
            <control shapeId="24620" r:id="rId47"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24621" r:id="rId48"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24622" r:id="rId49" name="チェック77">
              <controlPr defaultSize="0" autoFill="0" autoLine="0" autoPict="0">
                <anchor moveWithCells="1">
                  <from>
                    <xdr:col>15</xdr:col>
                    <xdr:colOff>180975</xdr:colOff>
                    <xdr:row>120</xdr:row>
                    <xdr:rowOff>0</xdr:rowOff>
                  </from>
                  <to>
                    <xdr:col>16</xdr:col>
                    <xdr:colOff>180975</xdr:colOff>
                    <xdr:row>121</xdr:row>
                    <xdr:rowOff>0</xdr:rowOff>
                  </to>
                </anchor>
              </controlPr>
            </control>
          </mc:Choice>
        </mc:AlternateContent>
        <mc:AlternateContent xmlns:mc="http://schemas.openxmlformats.org/markup-compatibility/2006">
          <mc:Choice Requires="x14">
            <control shapeId="24623" r:id="rId50"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24624" r:id="rId51"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24625" r:id="rId52" name="チェック80">
              <controlPr defaultSize="0" autoFill="0" autoLine="0" autoPict="0">
                <anchor moveWithCells="1">
                  <from>
                    <xdr:col>15</xdr:col>
                    <xdr:colOff>180975</xdr:colOff>
                    <xdr:row>121</xdr:row>
                    <xdr:rowOff>0</xdr:rowOff>
                  </from>
                  <to>
                    <xdr:col>16</xdr:col>
                    <xdr:colOff>180975</xdr:colOff>
                    <xdr:row>122</xdr:row>
                    <xdr:rowOff>0</xdr:rowOff>
                  </to>
                </anchor>
              </controlPr>
            </control>
          </mc:Choice>
        </mc:AlternateContent>
        <mc:AlternateContent xmlns:mc="http://schemas.openxmlformats.org/markup-compatibility/2006">
          <mc:Choice Requires="x14">
            <control shapeId="24626" r:id="rId53"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24627" r:id="rId54" name="Check Box 51">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24628" r:id="rId55" name="Check Box 52">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24629" r:id="rId56" name="Check Box 53">
              <controlPr defaultSize="0" autoFill="0" autoLine="0" autoPict="0">
                <anchor moveWithCells="1">
                  <from>
                    <xdr:col>16</xdr:col>
                    <xdr:colOff>180975</xdr:colOff>
                    <xdr:row>129</xdr:row>
                    <xdr:rowOff>0</xdr:rowOff>
                  </from>
                  <to>
                    <xdr:col>18</xdr:col>
                    <xdr:colOff>9525</xdr:colOff>
                    <xdr:row>130</xdr:row>
                    <xdr:rowOff>0</xdr:rowOff>
                  </to>
                </anchor>
              </controlPr>
            </control>
          </mc:Choice>
        </mc:AlternateContent>
        <mc:AlternateContent xmlns:mc="http://schemas.openxmlformats.org/markup-compatibility/2006">
          <mc:Choice Requires="x14">
            <control shapeId="24630" r:id="rId57" name="Check Box 54">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24631" r:id="rId58" name="Check Box 55">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24632" r:id="rId59" name="Check Box 56">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24633" r:id="rId60" name="Check Box 57">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24634" r:id="rId61" name="Check Box 58">
              <controlPr defaultSize="0" autoFill="0" autoLine="0" autoPict="0">
                <anchor moveWithCells="1">
                  <from>
                    <xdr:col>15</xdr:col>
                    <xdr:colOff>180975</xdr:colOff>
                    <xdr:row>131</xdr:row>
                    <xdr:rowOff>0</xdr:rowOff>
                  </from>
                  <to>
                    <xdr:col>16</xdr:col>
                    <xdr:colOff>180975</xdr:colOff>
                    <xdr:row>132</xdr:row>
                    <xdr:rowOff>0</xdr:rowOff>
                  </to>
                </anchor>
              </controlPr>
            </control>
          </mc:Choice>
        </mc:AlternateContent>
        <mc:AlternateContent xmlns:mc="http://schemas.openxmlformats.org/markup-compatibility/2006">
          <mc:Choice Requires="x14">
            <control shapeId="24635" r:id="rId62" name="Check Box 59">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24636" r:id="rId63" name="Check Box 60">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24637" r:id="rId64" name="Check Box 61">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24638" r:id="rId65" name="Check Box 62">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24639" r:id="rId66" name="Check Box 63">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24640" r:id="rId67" name="Check Box 64">
              <controlPr defaultSize="0" autoFill="0" autoLine="0" autoPict="0">
                <anchor moveWithCells="1">
                  <from>
                    <xdr:col>15</xdr:col>
                    <xdr:colOff>180975</xdr:colOff>
                    <xdr:row>133</xdr:row>
                    <xdr:rowOff>0</xdr:rowOff>
                  </from>
                  <to>
                    <xdr:col>17</xdr:col>
                    <xdr:colOff>0</xdr:colOff>
                    <xdr:row>134</xdr:row>
                    <xdr:rowOff>9525</xdr:rowOff>
                  </to>
                </anchor>
              </controlPr>
            </control>
          </mc:Choice>
        </mc:AlternateContent>
        <mc:AlternateContent xmlns:mc="http://schemas.openxmlformats.org/markup-compatibility/2006">
          <mc:Choice Requires="x14">
            <control shapeId="24641" r:id="rId68" name="Check Box 65">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24642" r:id="rId69" name="Check Box 66">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24643" r:id="rId70" name="Check Box 67">
              <controlPr defaultSize="0" autoFill="0" autoLine="0" autoPict="0">
                <anchor moveWithCells="1">
                  <from>
                    <xdr:col>15</xdr:col>
                    <xdr:colOff>180975</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24644" r:id="rId71" name="Check Box 68">
              <controlPr defaultSize="0" autoFill="0" autoLine="0" autoPict="0">
                <anchor moveWithCells="1">
                  <from>
                    <xdr:col>22</xdr:col>
                    <xdr:colOff>180975</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24645" r:id="rId72" name="Check Box 69">
              <controlPr defaultSize="0" autoFill="0" autoLine="0" autoPict="0">
                <anchor moveWithCells="1">
                  <from>
                    <xdr:col>29</xdr:col>
                    <xdr:colOff>180975</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24646" r:id="rId73" name="Check Box 70">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24647" r:id="rId74" name="Check Box 71">
              <controlPr defaultSize="0" autoFill="0" autoLine="0" autoPict="0">
                <anchor moveWithCells="1">
                  <from>
                    <xdr:col>16</xdr:col>
                    <xdr:colOff>180975</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24648" r:id="rId75" name="Check Box 72">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24649" r:id="rId76" name="Check Box 73">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24650" r:id="rId77" name="Check Box 74">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24651" r:id="rId78" name="Check Box 75">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24652" r:id="rId79" name="Check Box 76">
              <controlPr defaultSize="0" autoFill="0" autoLine="0" autoPict="0">
                <anchor moveWithCells="1">
                  <from>
                    <xdr:col>15</xdr:col>
                    <xdr:colOff>180975</xdr:colOff>
                    <xdr:row>143</xdr:row>
                    <xdr:rowOff>0</xdr:rowOff>
                  </from>
                  <to>
                    <xdr:col>16</xdr:col>
                    <xdr:colOff>180975</xdr:colOff>
                    <xdr:row>144</xdr:row>
                    <xdr:rowOff>0</xdr:rowOff>
                  </to>
                </anchor>
              </controlPr>
            </control>
          </mc:Choice>
        </mc:AlternateContent>
        <mc:AlternateContent xmlns:mc="http://schemas.openxmlformats.org/markup-compatibility/2006">
          <mc:Choice Requires="x14">
            <control shapeId="24653" r:id="rId80" name="Check Box 77">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24654" r:id="rId81" name="Check Box 78">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24655" r:id="rId82" name="Check Box 79">
              <controlPr defaultSize="0" autoFill="0" autoLine="0" autoPict="0">
                <anchor moveWithCells="1">
                  <from>
                    <xdr:col>15</xdr:col>
                    <xdr:colOff>180975</xdr:colOff>
                    <xdr:row>144</xdr:row>
                    <xdr:rowOff>0</xdr:rowOff>
                  </from>
                  <to>
                    <xdr:col>16</xdr:col>
                    <xdr:colOff>180975</xdr:colOff>
                    <xdr:row>145</xdr:row>
                    <xdr:rowOff>0</xdr:rowOff>
                  </to>
                </anchor>
              </controlPr>
            </control>
          </mc:Choice>
        </mc:AlternateContent>
        <mc:AlternateContent xmlns:mc="http://schemas.openxmlformats.org/markup-compatibility/2006">
          <mc:Choice Requires="x14">
            <control shapeId="24656" r:id="rId83" name="Check Box 80">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24657" r:id="rId84" name="Check Box 81">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24658" r:id="rId85" name="Check Box 82">
              <controlPr defaultSize="0" autoFill="0" autoLine="0" autoPict="0">
                <anchor moveWithCells="1">
                  <from>
                    <xdr:col>15</xdr:col>
                    <xdr:colOff>180975</xdr:colOff>
                    <xdr:row>145</xdr:row>
                    <xdr:rowOff>0</xdr:rowOff>
                  </from>
                  <to>
                    <xdr:col>16</xdr:col>
                    <xdr:colOff>180975</xdr:colOff>
                    <xdr:row>146</xdr:row>
                    <xdr:rowOff>0</xdr:rowOff>
                  </to>
                </anchor>
              </controlPr>
            </control>
          </mc:Choice>
        </mc:AlternateContent>
        <mc:AlternateContent xmlns:mc="http://schemas.openxmlformats.org/markup-compatibility/2006">
          <mc:Choice Requires="x14">
            <control shapeId="24659" r:id="rId86" name="Check Box 83">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24660" r:id="rId87" name="Check Box 84">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24661" r:id="rId88" name="Check Box 85">
              <controlPr defaultSize="0" autoFill="0" autoLine="0" autoPict="0">
                <anchor moveWithCells="1">
                  <from>
                    <xdr:col>15</xdr:col>
                    <xdr:colOff>180975</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24662" r:id="rId89" name="Check Box 86">
              <controlPr defaultSize="0" autoFill="0" autoLine="0" autoPict="0">
                <anchor moveWithCells="1">
                  <from>
                    <xdr:col>22</xdr:col>
                    <xdr:colOff>180975</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24663" r:id="rId90" name="Check Box 87">
              <controlPr defaultSize="0" autoFill="0" autoLine="0" autoPict="0">
                <anchor moveWithCells="1">
                  <from>
                    <xdr:col>29</xdr:col>
                    <xdr:colOff>180975</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24664" r:id="rId91" name="Check Box 88">
              <controlPr defaultSize="0" autoFill="0" autoLine="0" autoPict="0">
                <anchor moveWithCells="1">
                  <from>
                    <xdr:col>9</xdr:col>
                    <xdr:colOff>0</xdr:colOff>
                    <xdr:row>115</xdr:row>
                    <xdr:rowOff>228600</xdr:rowOff>
                  </from>
                  <to>
                    <xdr:col>10</xdr:col>
                    <xdr:colOff>0</xdr:colOff>
                    <xdr:row>117</xdr:row>
                    <xdr:rowOff>0</xdr:rowOff>
                  </to>
                </anchor>
              </controlPr>
            </control>
          </mc:Choice>
        </mc:AlternateContent>
        <mc:AlternateContent xmlns:mc="http://schemas.openxmlformats.org/markup-compatibility/2006">
          <mc:Choice Requires="x14">
            <control shapeId="24665" r:id="rId92" name="Check Box 89">
              <controlPr defaultSize="0" autoFill="0" autoLine="0" autoPict="0">
                <anchor moveWithCells="1">
                  <from>
                    <xdr:col>14</xdr:col>
                    <xdr:colOff>180975</xdr:colOff>
                    <xdr:row>115</xdr:row>
                    <xdr:rowOff>228600</xdr:rowOff>
                  </from>
                  <to>
                    <xdr:col>15</xdr:col>
                    <xdr:colOff>180975</xdr:colOff>
                    <xdr:row>117</xdr:row>
                    <xdr:rowOff>0</xdr:rowOff>
                  </to>
                </anchor>
              </controlPr>
            </control>
          </mc:Choice>
        </mc:AlternateContent>
        <mc:AlternateContent xmlns:mc="http://schemas.openxmlformats.org/markup-compatibility/2006">
          <mc:Choice Requires="x14">
            <control shapeId="24666" r:id="rId93" name="Check Box 90">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24667" r:id="rId94" name="Check Box 91">
              <controlPr defaultSize="0" autoFill="0" autoLine="0" autoPict="0">
                <anchor moveWithCells="1">
                  <from>
                    <xdr:col>14</xdr:col>
                    <xdr:colOff>180975</xdr:colOff>
                    <xdr:row>127</xdr:row>
                    <xdr:rowOff>228600</xdr:rowOff>
                  </from>
                  <to>
                    <xdr:col>15</xdr:col>
                    <xdr:colOff>180975</xdr:colOff>
                    <xdr:row>129</xdr:row>
                    <xdr:rowOff>0</xdr:rowOff>
                  </to>
                </anchor>
              </controlPr>
            </control>
          </mc:Choice>
        </mc:AlternateContent>
        <mc:AlternateContent xmlns:mc="http://schemas.openxmlformats.org/markup-compatibility/2006">
          <mc:Choice Requires="x14">
            <control shapeId="24668" r:id="rId95" name="Check Box 92">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24669" r:id="rId96" name="Check Box 93">
              <controlPr defaultSize="0" autoFill="0" autoLine="0" autoPict="0">
                <anchor moveWithCells="1">
                  <from>
                    <xdr:col>14</xdr:col>
                    <xdr:colOff>180975</xdr:colOff>
                    <xdr:row>139</xdr:row>
                    <xdr:rowOff>228600</xdr:rowOff>
                  </from>
                  <to>
                    <xdr:col>15</xdr:col>
                    <xdr:colOff>180975</xdr:colOff>
                    <xdr:row>141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B46EF-AD7E-4FF6-A6FE-59763EDD4F21}">
  <sheetPr codeName="Sheet7">
    <pageSetUpPr autoPageBreaks="0"/>
  </sheetPr>
  <dimension ref="A1:CD1049"/>
  <sheetViews>
    <sheetView showGridLines="0" showRowColHeaders="0" showOutlineSymbols="0" zoomScale="90" zoomScaleNormal="90" zoomScaleSheetLayoutView="40" workbookViewId="0">
      <pane ySplit="7" topLeftCell="A8" activePane="bottomLeft" state="frozen"/>
      <selection activeCell="Z21" sqref="Z21:AA21"/>
      <selection pane="bottomLeft" activeCell="AA19" sqref="AA19:AB19"/>
    </sheetView>
  </sheetViews>
  <sheetFormatPr defaultColWidth="5.25" defaultRowHeight="30" customHeight="1"/>
  <cols>
    <col min="1" max="1" width="13.625" style="109" customWidth="1"/>
    <col min="2" max="2" width="23.625" style="111" customWidth="1"/>
    <col min="3" max="3" width="1.125" style="51" customWidth="1"/>
    <col min="4" max="36" width="5.25" style="2" customWidth="1"/>
    <col min="37" max="37" width="1.25" style="2" customWidth="1"/>
    <col min="38" max="39" width="5.25" style="2" customWidth="1"/>
    <col min="40" max="41" width="112.5" style="2" customWidth="1"/>
    <col min="42" max="42" width="1.125" style="51" customWidth="1"/>
    <col min="43" max="75" width="5.25" style="2" customWidth="1"/>
    <col min="76" max="76" width="1.25" style="2" customWidth="1"/>
    <col min="77" max="78" width="5.25" style="2" customWidth="1"/>
    <col min="79" max="79" width="47.75" style="2" customWidth="1"/>
    <col min="80" max="87" width="5.25" style="2" customWidth="1"/>
    <col min="88" max="16384" width="5.25" style="2"/>
  </cols>
  <sheetData>
    <row r="1" spans="1:80" s="34" customFormat="1" ht="30" customHeight="1">
      <c r="A1" s="140"/>
      <c r="B1" s="110"/>
      <c r="C1" s="141"/>
      <c r="D1" s="624" t="s">
        <v>518</v>
      </c>
      <c r="E1" s="624"/>
      <c r="F1" s="624"/>
      <c r="G1" s="624"/>
      <c r="H1" s="624"/>
      <c r="I1" s="624"/>
      <c r="J1" s="543" t="s">
        <v>522</v>
      </c>
      <c r="K1" s="543"/>
      <c r="L1" s="543"/>
      <c r="M1" s="543"/>
      <c r="N1" s="543"/>
      <c r="O1" s="545" t="s">
        <v>523</v>
      </c>
      <c r="P1" s="545"/>
      <c r="Q1" s="545"/>
      <c r="R1" s="545"/>
      <c r="S1" s="545"/>
      <c r="T1" s="545"/>
      <c r="U1" s="545"/>
      <c r="V1" s="545"/>
      <c r="W1" s="545"/>
      <c r="X1" s="546" t="s">
        <v>439</v>
      </c>
      <c r="Y1" s="546"/>
      <c r="Z1" s="546"/>
      <c r="AA1" s="544" t="s">
        <v>451</v>
      </c>
      <c r="AB1" s="544"/>
      <c r="AC1" s="544"/>
      <c r="AD1" s="544"/>
      <c r="AE1" s="544"/>
      <c r="AF1" s="544"/>
      <c r="AG1" s="544"/>
      <c r="AH1" s="544"/>
      <c r="AI1" s="544"/>
      <c r="AJ1" s="544"/>
      <c r="AK1" s="544"/>
      <c r="AP1" s="141"/>
    </row>
    <row r="2" spans="1:80" s="34" customFormat="1" ht="30" customHeight="1">
      <c r="A2" s="140"/>
      <c r="B2" s="110"/>
      <c r="C2" s="141"/>
      <c r="D2" s="131" t="s">
        <v>441</v>
      </c>
      <c r="E2" s="131"/>
      <c r="F2" s="131"/>
      <c r="G2" s="131"/>
      <c r="H2" s="131"/>
      <c r="I2" s="131"/>
      <c r="J2" s="131"/>
      <c r="K2" s="131"/>
      <c r="L2" s="131"/>
      <c r="M2" s="131"/>
      <c r="N2" s="131"/>
      <c r="O2" s="131"/>
      <c r="P2" s="131"/>
      <c r="Q2" s="131"/>
      <c r="R2" s="131"/>
      <c r="S2" s="131"/>
      <c r="T2" s="131"/>
      <c r="AP2" s="141"/>
    </row>
    <row r="3" spans="1:80" s="34" customFormat="1" ht="30" customHeight="1">
      <c r="A3" s="140"/>
      <c r="B3" s="110"/>
      <c r="C3" s="141"/>
      <c r="D3" s="131" t="s">
        <v>440</v>
      </c>
      <c r="E3" s="131"/>
      <c r="F3" s="131"/>
      <c r="G3" s="131"/>
      <c r="H3" s="131"/>
      <c r="I3" s="131"/>
      <c r="J3" s="131"/>
      <c r="K3" s="131"/>
      <c r="L3" s="131"/>
      <c r="M3" s="131"/>
      <c r="N3" s="131"/>
      <c r="O3" s="131"/>
      <c r="P3" s="131"/>
      <c r="Q3" s="131"/>
      <c r="R3" s="131"/>
      <c r="S3" s="131"/>
      <c r="T3" s="131"/>
      <c r="U3" s="131"/>
      <c r="V3" s="131"/>
      <c r="AP3" s="141"/>
    </row>
    <row r="4" spans="1:80" s="34" customFormat="1" ht="7.5" customHeight="1">
      <c r="A4" s="140"/>
      <c r="B4" s="110"/>
      <c r="C4" s="141"/>
      <c r="D4" s="131"/>
      <c r="E4" s="131"/>
      <c r="F4" s="131"/>
      <c r="G4" s="131"/>
      <c r="H4" s="131"/>
      <c r="I4" s="131"/>
      <c r="J4" s="131"/>
      <c r="K4" s="131"/>
      <c r="L4" s="131"/>
      <c r="M4" s="131"/>
      <c r="N4" s="131"/>
      <c r="O4" s="131"/>
      <c r="P4" s="131"/>
      <c r="Q4" s="131"/>
      <c r="R4" s="131"/>
      <c r="S4" s="131"/>
      <c r="T4" s="131"/>
      <c r="U4" s="131"/>
      <c r="V4" s="131"/>
      <c r="AP4" s="141"/>
    </row>
    <row r="5" spans="1:80" s="34" customFormat="1" ht="7.5" customHeight="1">
      <c r="A5" s="140"/>
      <c r="B5" s="110"/>
      <c r="C5" s="141"/>
      <c r="D5" s="131"/>
      <c r="E5" s="131"/>
      <c r="F5" s="131"/>
      <c r="G5" s="131"/>
      <c r="H5" s="131"/>
      <c r="I5" s="131"/>
      <c r="J5" s="131"/>
      <c r="K5" s="131"/>
      <c r="L5" s="131"/>
      <c r="M5" s="131"/>
      <c r="N5" s="131"/>
      <c r="O5" s="131"/>
      <c r="P5" s="131"/>
      <c r="Q5" s="131"/>
      <c r="R5" s="131"/>
      <c r="S5" s="131"/>
      <c r="T5" s="131"/>
      <c r="U5" s="131"/>
      <c r="V5" s="131"/>
      <c r="AP5" s="141"/>
    </row>
    <row r="6" spans="1:80" s="34" customFormat="1" ht="7.5" customHeight="1">
      <c r="A6" s="140"/>
      <c r="B6" s="110"/>
      <c r="C6" s="141"/>
      <c r="D6" s="131"/>
      <c r="E6" s="131"/>
      <c r="F6" s="131"/>
      <c r="G6" s="131"/>
      <c r="H6" s="131"/>
      <c r="I6" s="131"/>
      <c r="J6" s="131"/>
      <c r="K6" s="131"/>
      <c r="L6" s="131"/>
      <c r="M6" s="131"/>
      <c r="N6" s="131"/>
      <c r="O6" s="131"/>
      <c r="P6" s="131"/>
      <c r="Q6" s="131"/>
      <c r="R6" s="131"/>
      <c r="S6" s="131"/>
      <c r="T6" s="131"/>
      <c r="U6" s="131"/>
      <c r="V6" s="131"/>
      <c r="AP6" s="141"/>
    </row>
    <row r="7" spans="1:80" s="1" customFormat="1" ht="7.5" customHeight="1">
      <c r="A7" s="107"/>
      <c r="B7" s="108"/>
      <c r="C7" s="79"/>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P7" s="79"/>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row>
    <row r="8" spans="1:80" ht="30" customHeight="1">
      <c r="A8" s="580"/>
      <c r="B8" s="580"/>
      <c r="C8" s="132"/>
      <c r="D8" s="2" t="s">
        <v>535</v>
      </c>
      <c r="AK8" s="85"/>
      <c r="AM8" s="2" t="s">
        <v>424</v>
      </c>
      <c r="AO8" s="56"/>
      <c r="AP8" s="132"/>
      <c r="AQ8" s="2" t="s">
        <v>535</v>
      </c>
      <c r="BX8" s="85"/>
      <c r="BZ8" s="2" t="s">
        <v>424</v>
      </c>
      <c r="CB8" s="56"/>
    </row>
    <row r="9" spans="1:80" ht="30" customHeight="1">
      <c r="A9" s="580"/>
      <c r="B9" s="580"/>
      <c r="C9" s="132"/>
      <c r="N9" s="34"/>
      <c r="O9" s="34"/>
      <c r="P9" s="34"/>
      <c r="Q9" s="34"/>
      <c r="R9" s="34"/>
      <c r="S9" s="34"/>
      <c r="T9" s="62" t="s">
        <v>9</v>
      </c>
      <c r="U9" s="34"/>
      <c r="V9" s="34"/>
      <c r="W9" s="34"/>
      <c r="X9" s="34"/>
      <c r="Y9" s="34"/>
      <c r="Z9" s="34"/>
      <c r="AA9" s="34"/>
      <c r="AB9" s="34"/>
      <c r="AE9" s="1"/>
      <c r="AF9" s="351" t="s">
        <v>162</v>
      </c>
      <c r="AG9" s="352"/>
      <c r="AH9" s="1"/>
      <c r="AI9" s="351" t="s">
        <v>161</v>
      </c>
      <c r="AJ9" s="352"/>
      <c r="AK9" s="85"/>
      <c r="AO9" s="56"/>
      <c r="AP9" s="132"/>
      <c r="BA9" s="34"/>
      <c r="BB9" s="34"/>
      <c r="BC9" s="34"/>
      <c r="BD9" s="34"/>
      <c r="BE9" s="34"/>
      <c r="BF9" s="34"/>
      <c r="BG9" s="62" t="s">
        <v>9</v>
      </c>
      <c r="BH9" s="34"/>
      <c r="BI9" s="34"/>
      <c r="BJ9" s="34"/>
      <c r="BK9" s="34"/>
      <c r="BL9" s="34"/>
      <c r="BM9" s="34"/>
      <c r="BN9" s="34"/>
      <c r="BO9" s="34"/>
      <c r="BR9" s="1"/>
      <c r="BS9" s="351" t="s">
        <v>162</v>
      </c>
      <c r="BT9" s="352"/>
      <c r="BU9" s="1"/>
      <c r="BV9" s="351" t="s">
        <v>161</v>
      </c>
      <c r="BW9" s="352"/>
      <c r="BX9" s="85"/>
      <c r="CB9" s="56"/>
    </row>
    <row r="10" spans="1:80" ht="30" customHeight="1">
      <c r="A10" s="580"/>
      <c r="B10" s="580"/>
      <c r="C10" s="132"/>
      <c r="M10" s="34"/>
      <c r="N10" s="34"/>
      <c r="O10" s="34"/>
      <c r="P10" s="34"/>
      <c r="Q10" s="34"/>
      <c r="R10" s="34"/>
      <c r="S10" s="34"/>
      <c r="T10" s="34"/>
      <c r="U10" s="34"/>
      <c r="V10" s="34"/>
      <c r="W10" s="34"/>
      <c r="X10" s="34"/>
      <c r="Y10" s="34"/>
      <c r="Z10" s="34"/>
      <c r="AA10" s="34"/>
      <c r="AB10" s="34"/>
      <c r="AE10" s="1"/>
      <c r="AF10" s="353"/>
      <c r="AG10" s="354"/>
      <c r="AH10" s="1"/>
      <c r="AI10" s="353"/>
      <c r="AJ10" s="354"/>
      <c r="AK10" s="85"/>
      <c r="AP10" s="132"/>
      <c r="AZ10" s="34"/>
      <c r="BA10" s="34"/>
      <c r="BB10" s="34"/>
      <c r="BC10" s="34"/>
      <c r="BD10" s="34"/>
      <c r="BE10" s="34"/>
      <c r="BF10" s="34"/>
      <c r="BG10" s="34"/>
      <c r="BH10" s="34"/>
      <c r="BI10" s="34"/>
      <c r="BJ10" s="34"/>
      <c r="BK10" s="34"/>
      <c r="BL10" s="34"/>
      <c r="BM10" s="34"/>
      <c r="BN10" s="34"/>
      <c r="BO10" s="34"/>
      <c r="BR10" s="1"/>
      <c r="BS10" s="353"/>
      <c r="BT10" s="354"/>
      <c r="BU10" s="1"/>
      <c r="BV10" s="353"/>
      <c r="BW10" s="354"/>
      <c r="BX10" s="85"/>
    </row>
    <row r="11" spans="1:80" ht="30" customHeight="1">
      <c r="A11" s="110"/>
      <c r="B11" s="110"/>
      <c r="C11" s="132"/>
      <c r="E11" s="1"/>
      <c r="F11" s="1"/>
      <c r="G11" s="1"/>
      <c r="H11" s="1"/>
      <c r="I11" s="1"/>
      <c r="J11" s="1"/>
      <c r="K11" s="1"/>
      <c r="L11" s="1"/>
      <c r="M11" s="1"/>
      <c r="N11" s="1"/>
      <c r="O11" s="1"/>
      <c r="P11" s="1"/>
      <c r="Q11" s="1"/>
      <c r="R11" s="1"/>
      <c r="S11" s="1"/>
      <c r="T11" s="1" t="s">
        <v>309</v>
      </c>
      <c r="U11" s="1"/>
      <c r="V11" s="1"/>
      <c r="W11" s="1"/>
      <c r="X11" s="1"/>
      <c r="Y11" s="1"/>
      <c r="Z11" s="1"/>
      <c r="AA11" s="1"/>
      <c r="AB11" s="1"/>
      <c r="AC11" s="1"/>
      <c r="AD11" s="1"/>
      <c r="AE11" s="1"/>
      <c r="AF11" s="1"/>
      <c r="AG11" s="1"/>
      <c r="AH11" s="1"/>
      <c r="AI11" s="1"/>
      <c r="AJ11" s="4"/>
      <c r="AK11" s="85"/>
      <c r="AP11" s="132"/>
      <c r="AR11" s="1"/>
      <c r="AS11" s="1"/>
      <c r="AT11" s="1"/>
      <c r="AU11" s="1"/>
      <c r="AV11" s="1"/>
      <c r="AW11" s="1"/>
      <c r="AX11" s="1"/>
      <c r="AY11" s="1"/>
      <c r="AZ11" s="1"/>
      <c r="BA11" s="1"/>
      <c r="BB11" s="1"/>
      <c r="BC11" s="1"/>
      <c r="BD11" s="1"/>
      <c r="BE11" s="1"/>
      <c r="BF11" s="1"/>
      <c r="BG11" s="1" t="s">
        <v>309</v>
      </c>
      <c r="BH11" s="1"/>
      <c r="BI11" s="1"/>
      <c r="BJ11" s="1"/>
      <c r="BK11" s="1"/>
      <c r="BL11" s="1"/>
      <c r="BM11" s="1"/>
      <c r="BN11" s="1"/>
      <c r="BO11" s="1"/>
      <c r="BP11" s="1"/>
      <c r="BQ11" s="1"/>
      <c r="BR11" s="1"/>
      <c r="BS11" s="1"/>
      <c r="BT11" s="1"/>
      <c r="BU11" s="1"/>
      <c r="BV11" s="1"/>
      <c r="BW11" s="4"/>
      <c r="BX11" s="85"/>
    </row>
    <row r="12" spans="1:80" ht="30" customHeight="1">
      <c r="A12" s="580"/>
      <c r="B12" s="580"/>
      <c r="C12" s="132"/>
      <c r="AK12" s="85"/>
      <c r="AP12" s="132"/>
      <c r="BX12" s="85"/>
    </row>
    <row r="13" spans="1:80" ht="30" customHeight="1">
      <c r="A13" s="580"/>
      <c r="B13" s="580"/>
      <c r="C13" s="132"/>
      <c r="D13" s="2" t="s">
        <v>180</v>
      </c>
      <c r="AK13" s="85"/>
      <c r="AP13" s="132"/>
      <c r="AQ13" s="2" t="s">
        <v>180</v>
      </c>
      <c r="BX13" s="85"/>
    </row>
    <row r="14" spans="1:80" ht="30" customHeight="1">
      <c r="A14" s="580"/>
      <c r="B14" s="580"/>
      <c r="C14" s="132"/>
      <c r="D14" s="2" t="s">
        <v>310</v>
      </c>
      <c r="AK14" s="85"/>
      <c r="AP14" s="132"/>
      <c r="AQ14" s="2" t="s">
        <v>310</v>
      </c>
      <c r="BX14" s="85"/>
    </row>
    <row r="15" spans="1:80" ht="30" customHeight="1">
      <c r="A15" s="580"/>
      <c r="B15" s="580"/>
      <c r="C15" s="132"/>
      <c r="AK15" s="85"/>
      <c r="AP15" s="132"/>
      <c r="BX15" s="85"/>
    </row>
    <row r="16" spans="1:80" ht="30" customHeight="1">
      <c r="B16" s="110"/>
      <c r="C16" s="132"/>
      <c r="AK16" s="85"/>
      <c r="AP16" s="132"/>
      <c r="BX16" s="85"/>
    </row>
    <row r="17" spans="2:76" ht="30" customHeight="1">
      <c r="B17" s="110"/>
      <c r="C17" s="81" t="s">
        <v>407</v>
      </c>
      <c r="D17" s="2" t="s">
        <v>452</v>
      </c>
      <c r="AK17" s="85"/>
      <c r="AP17" s="81" t="s">
        <v>407</v>
      </c>
      <c r="AQ17" s="2" t="s">
        <v>452</v>
      </c>
      <c r="BX17" s="85"/>
    </row>
    <row r="18" spans="2:76" ht="30" customHeight="1">
      <c r="B18" s="110"/>
      <c r="C18" s="81"/>
      <c r="AK18" s="85"/>
      <c r="AP18" s="81"/>
      <c r="BX18" s="85"/>
    </row>
    <row r="19" spans="2:76" ht="30" customHeight="1">
      <c r="B19" s="110"/>
      <c r="C19" s="81"/>
      <c r="Z19" s="5" t="s">
        <v>526</v>
      </c>
      <c r="AA19" s="547"/>
      <c r="AB19" s="547"/>
      <c r="AC19" s="1" t="s">
        <v>103</v>
      </c>
      <c r="AD19" s="547"/>
      <c r="AE19" s="547"/>
      <c r="AF19" s="1" t="s">
        <v>104</v>
      </c>
      <c r="AG19" s="547"/>
      <c r="AH19" s="547"/>
      <c r="AI19" s="6" t="s">
        <v>105</v>
      </c>
      <c r="AK19" s="85"/>
      <c r="AP19" s="81"/>
      <c r="BM19" s="5" t="s">
        <v>526</v>
      </c>
      <c r="BN19" s="302" t="str">
        <f>IF(AA19="","",AA19)</f>
        <v/>
      </c>
      <c r="BO19" s="302"/>
      <c r="BP19" s="1" t="s">
        <v>103</v>
      </c>
      <c r="BQ19" s="302" t="str">
        <f>IF(AD19="","",AD19)</f>
        <v/>
      </c>
      <c r="BR19" s="302"/>
      <c r="BS19" s="1" t="s">
        <v>104</v>
      </c>
      <c r="BT19" s="302" t="str">
        <f>IF(AG19="","",AG19)</f>
        <v/>
      </c>
      <c r="BU19" s="302"/>
      <c r="BV19" s="6" t="s">
        <v>105</v>
      </c>
      <c r="BX19" s="85"/>
    </row>
    <row r="20" spans="2:76" ht="30" customHeight="1">
      <c r="C20" s="81"/>
      <c r="AI20" s="5"/>
      <c r="AK20" s="85"/>
      <c r="AP20" s="81"/>
      <c r="BV20" s="5"/>
      <c r="BX20" s="85"/>
    </row>
    <row r="21" spans="2:76" ht="30" customHeight="1">
      <c r="C21" s="81"/>
      <c r="K21" s="355" t="s">
        <v>164</v>
      </c>
      <c r="L21" s="355"/>
      <c r="M21" s="355"/>
      <c r="N21" s="355"/>
      <c r="O21" s="355"/>
      <c r="P21" s="548">
        <f>確認申請書!O23</f>
        <v>0</v>
      </c>
      <c r="Q21" s="548"/>
      <c r="R21" s="548"/>
      <c r="S21" s="548"/>
      <c r="T21" s="548"/>
      <c r="U21" s="548"/>
      <c r="V21" s="548"/>
      <c r="W21" s="548"/>
      <c r="X21" s="548"/>
      <c r="Y21" s="548"/>
      <c r="Z21" s="548"/>
      <c r="AA21" s="548"/>
      <c r="AB21" s="548"/>
      <c r="AC21" s="548"/>
      <c r="AD21" s="548"/>
      <c r="AE21" s="548"/>
      <c r="AF21" s="548"/>
      <c r="AG21" s="548"/>
      <c r="AH21" s="302"/>
      <c r="AI21" s="302"/>
      <c r="AK21" s="85"/>
      <c r="AP21" s="81"/>
      <c r="AZ21" s="355" t="s">
        <v>164</v>
      </c>
      <c r="BA21" s="355"/>
      <c r="BB21" s="355"/>
      <c r="BC21" s="355"/>
      <c r="BD21" s="355"/>
      <c r="BE21" s="384">
        <f>IF(P21="",確認申請書!Q23,P21)</f>
        <v>0</v>
      </c>
      <c r="BF21" s="384"/>
      <c r="BG21" s="384"/>
      <c r="BH21" s="384"/>
      <c r="BI21" s="384"/>
      <c r="BJ21" s="384"/>
      <c r="BK21" s="384"/>
      <c r="BL21" s="384"/>
      <c r="BM21" s="384"/>
      <c r="BN21" s="384"/>
      <c r="BO21" s="384"/>
      <c r="BP21" s="384"/>
      <c r="BQ21" s="384"/>
      <c r="BR21" s="384"/>
      <c r="BS21" s="384"/>
      <c r="BT21" s="384"/>
      <c r="BU21" s="302"/>
      <c r="BV21" s="302"/>
      <c r="BX21" s="85"/>
    </row>
    <row r="22" spans="2:76" ht="30" customHeight="1">
      <c r="C22" s="81"/>
      <c r="K22" s="355"/>
      <c r="L22" s="355"/>
      <c r="M22" s="355"/>
      <c r="N22" s="355"/>
      <c r="O22" s="355"/>
      <c r="P22" s="548"/>
      <c r="Q22" s="548"/>
      <c r="R22" s="548"/>
      <c r="S22" s="548"/>
      <c r="T22" s="548"/>
      <c r="U22" s="548"/>
      <c r="V22" s="548"/>
      <c r="W22" s="548"/>
      <c r="X22" s="548"/>
      <c r="Y22" s="548"/>
      <c r="Z22" s="548"/>
      <c r="AA22" s="548"/>
      <c r="AB22" s="548"/>
      <c r="AC22" s="548"/>
      <c r="AD22" s="548"/>
      <c r="AE22" s="548"/>
      <c r="AF22" s="548"/>
      <c r="AG22" s="548"/>
      <c r="AH22" s="302"/>
      <c r="AI22" s="302"/>
      <c r="AK22" s="85"/>
      <c r="AP22" s="81"/>
      <c r="AZ22" s="355"/>
      <c r="BA22" s="355"/>
      <c r="BB22" s="355"/>
      <c r="BC22" s="355"/>
      <c r="BD22" s="355"/>
      <c r="BE22" s="384"/>
      <c r="BF22" s="384"/>
      <c r="BG22" s="384"/>
      <c r="BH22" s="384"/>
      <c r="BI22" s="384"/>
      <c r="BJ22" s="384"/>
      <c r="BK22" s="384"/>
      <c r="BL22" s="384"/>
      <c r="BM22" s="384"/>
      <c r="BN22" s="384"/>
      <c r="BO22" s="384"/>
      <c r="BP22" s="384"/>
      <c r="BQ22" s="384"/>
      <c r="BR22" s="384"/>
      <c r="BS22" s="384"/>
      <c r="BT22" s="384"/>
      <c r="BU22" s="302"/>
      <c r="BV22" s="302"/>
      <c r="BX22" s="85"/>
    </row>
    <row r="23" spans="2:76" ht="30" customHeight="1">
      <c r="C23" s="81"/>
      <c r="AK23" s="85"/>
      <c r="AP23" s="81"/>
      <c r="BX23" s="85"/>
    </row>
    <row r="24" spans="2:76" ht="30" customHeight="1">
      <c r="C24" s="81"/>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K24" s="85"/>
      <c r="AP24" s="81"/>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X24" s="85"/>
    </row>
    <row r="25" spans="2:76" ht="30" customHeight="1">
      <c r="C25" s="81"/>
      <c r="K25" s="355" t="s">
        <v>204</v>
      </c>
      <c r="L25" s="355"/>
      <c r="M25" s="355"/>
      <c r="N25" s="355"/>
      <c r="O25" s="355"/>
      <c r="P25" s="548">
        <f>確認申請書!O27</f>
        <v>0</v>
      </c>
      <c r="Q25" s="548"/>
      <c r="R25" s="548"/>
      <c r="S25" s="548"/>
      <c r="T25" s="548"/>
      <c r="U25" s="548"/>
      <c r="V25" s="548"/>
      <c r="W25" s="548"/>
      <c r="X25" s="548"/>
      <c r="Y25" s="548"/>
      <c r="Z25" s="548"/>
      <c r="AA25" s="548"/>
      <c r="AB25" s="548"/>
      <c r="AC25" s="548"/>
      <c r="AD25" s="548"/>
      <c r="AE25" s="548"/>
      <c r="AF25" s="548"/>
      <c r="AG25" s="548"/>
      <c r="AH25" s="302"/>
      <c r="AI25" s="302"/>
      <c r="AK25" s="85"/>
      <c r="AP25" s="81"/>
      <c r="AZ25" s="355" t="s">
        <v>204</v>
      </c>
      <c r="BA25" s="355"/>
      <c r="BB25" s="355"/>
      <c r="BC25" s="355"/>
      <c r="BD25" s="355"/>
      <c r="BE25" s="384">
        <f>IF(P25="",確認申請書!Q27,P25)</f>
        <v>0</v>
      </c>
      <c r="BF25" s="384"/>
      <c r="BG25" s="384"/>
      <c r="BH25" s="384"/>
      <c r="BI25" s="384"/>
      <c r="BJ25" s="384"/>
      <c r="BK25" s="384"/>
      <c r="BL25" s="384"/>
      <c r="BM25" s="384"/>
      <c r="BN25" s="384"/>
      <c r="BO25" s="384"/>
      <c r="BP25" s="384"/>
      <c r="BQ25" s="384"/>
      <c r="BR25" s="384"/>
      <c r="BS25" s="384"/>
      <c r="BT25" s="384"/>
      <c r="BU25" s="302"/>
      <c r="BV25" s="302"/>
      <c r="BX25" s="85"/>
    </row>
    <row r="26" spans="2:76" ht="30" customHeight="1">
      <c r="C26" s="81"/>
      <c r="K26" s="355"/>
      <c r="L26" s="355"/>
      <c r="M26" s="355"/>
      <c r="N26" s="355"/>
      <c r="O26" s="355"/>
      <c r="P26" s="548"/>
      <c r="Q26" s="548"/>
      <c r="R26" s="548"/>
      <c r="S26" s="548"/>
      <c r="T26" s="548"/>
      <c r="U26" s="548"/>
      <c r="V26" s="548"/>
      <c r="W26" s="548"/>
      <c r="X26" s="548"/>
      <c r="Y26" s="548"/>
      <c r="Z26" s="548"/>
      <c r="AA26" s="548"/>
      <c r="AB26" s="548"/>
      <c r="AC26" s="548"/>
      <c r="AD26" s="548"/>
      <c r="AE26" s="548"/>
      <c r="AF26" s="548"/>
      <c r="AG26" s="548"/>
      <c r="AH26" s="302"/>
      <c r="AI26" s="302"/>
      <c r="AK26" s="85"/>
      <c r="AP26" s="81"/>
      <c r="AZ26" s="355"/>
      <c r="BA26" s="355"/>
      <c r="BB26" s="355"/>
      <c r="BC26" s="355"/>
      <c r="BD26" s="355"/>
      <c r="BE26" s="384"/>
      <c r="BF26" s="384"/>
      <c r="BG26" s="384"/>
      <c r="BH26" s="384"/>
      <c r="BI26" s="384"/>
      <c r="BJ26" s="384"/>
      <c r="BK26" s="384"/>
      <c r="BL26" s="384"/>
      <c r="BM26" s="384"/>
      <c r="BN26" s="384"/>
      <c r="BO26" s="384"/>
      <c r="BP26" s="384"/>
      <c r="BQ26" s="384"/>
      <c r="BR26" s="384"/>
      <c r="BS26" s="384"/>
      <c r="BT26" s="384"/>
      <c r="BU26" s="302"/>
      <c r="BV26" s="302"/>
      <c r="BX26" s="85"/>
    </row>
    <row r="27" spans="2:76" ht="15" customHeight="1">
      <c r="C27" s="81"/>
      <c r="AK27" s="85"/>
      <c r="AP27" s="81"/>
      <c r="BX27" s="85"/>
    </row>
    <row r="28" spans="2:76" ht="15" customHeight="1">
      <c r="C28" s="81"/>
      <c r="AK28" s="85"/>
      <c r="AP28" s="81"/>
      <c r="BX28" s="85"/>
    </row>
    <row r="29" spans="2:76" ht="13.5" customHeight="1">
      <c r="C29" s="81"/>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K29" s="85"/>
      <c r="AP29" s="81"/>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X29" s="85"/>
    </row>
    <row r="30" spans="2:76" ht="13.5" customHeight="1">
      <c r="C30" s="81"/>
      <c r="AK30" s="85"/>
      <c r="AP30" s="81"/>
      <c r="BX30" s="85"/>
    </row>
    <row r="31" spans="2:76" ht="30" customHeight="1">
      <c r="C31" s="81"/>
      <c r="D31" s="2" t="s">
        <v>311</v>
      </c>
      <c r="AK31" s="85"/>
      <c r="AP31" s="81"/>
      <c r="AQ31" s="2" t="s">
        <v>311</v>
      </c>
      <c r="BX31" s="85"/>
    </row>
    <row r="32" spans="2:76" ht="30" customHeight="1">
      <c r="C32" s="81"/>
      <c r="AK32" s="85"/>
      <c r="AP32" s="81"/>
      <c r="BX32" s="85"/>
    </row>
    <row r="33" spans="3:76" ht="30" customHeight="1">
      <c r="C33" s="81"/>
      <c r="E33" s="2" t="s">
        <v>312</v>
      </c>
      <c r="O33" s="2" t="s">
        <v>107</v>
      </c>
      <c r="P33" s="540" t="s">
        <v>314</v>
      </c>
      <c r="Q33" s="540"/>
      <c r="R33" s="575"/>
      <c r="S33" s="575"/>
      <c r="T33" s="2" t="s">
        <v>182</v>
      </c>
      <c r="U33" s="583"/>
      <c r="V33" s="583"/>
      <c r="W33" s="583"/>
      <c r="X33" s="583"/>
      <c r="Y33" s="2" t="s">
        <v>106</v>
      </c>
      <c r="AK33" s="85"/>
      <c r="AP33" s="81"/>
      <c r="AR33" s="2" t="s">
        <v>312</v>
      </c>
      <c r="BB33" s="2" t="s">
        <v>107</v>
      </c>
      <c r="BC33" s="540" t="s">
        <v>314</v>
      </c>
      <c r="BD33" s="540"/>
      <c r="BE33" s="541" t="str">
        <f>IF(R33="","",R33)</f>
        <v/>
      </c>
      <c r="BF33" s="541"/>
      <c r="BG33" s="2" t="s">
        <v>182</v>
      </c>
      <c r="BH33" s="561" t="str">
        <f>IF(U33="","",U33)</f>
        <v/>
      </c>
      <c r="BI33" s="561"/>
      <c r="BJ33" s="561"/>
      <c r="BK33" s="561"/>
      <c r="BL33" s="2" t="s">
        <v>106</v>
      </c>
      <c r="BX33" s="85"/>
    </row>
    <row r="34" spans="3:76" ht="30" customHeight="1">
      <c r="C34" s="81"/>
      <c r="P34" s="1"/>
      <c r="Q34" s="1"/>
      <c r="AK34" s="85"/>
      <c r="AP34" s="81"/>
      <c r="BC34" s="1"/>
      <c r="BD34" s="1"/>
      <c r="BE34" s="1"/>
      <c r="BF34" s="1"/>
      <c r="BG34" s="1"/>
      <c r="BH34" s="1"/>
      <c r="BI34" s="1"/>
      <c r="BJ34" s="1"/>
      <c r="BK34" s="1"/>
      <c r="BX34" s="85"/>
    </row>
    <row r="35" spans="3:76" ht="30" customHeight="1">
      <c r="C35" s="81"/>
      <c r="E35" s="2" t="s">
        <v>316</v>
      </c>
      <c r="N35" s="581" t="s">
        <v>525</v>
      </c>
      <c r="O35" s="581"/>
      <c r="P35" s="581"/>
      <c r="Q35" s="581"/>
      <c r="R35" s="547"/>
      <c r="S35" s="547"/>
      <c r="T35" s="2" t="s">
        <v>103</v>
      </c>
      <c r="U35" s="547"/>
      <c r="V35" s="547"/>
      <c r="W35" s="2" t="s">
        <v>104</v>
      </c>
      <c r="X35" s="547"/>
      <c r="Y35" s="547"/>
      <c r="Z35" s="2" t="s">
        <v>105</v>
      </c>
      <c r="AK35" s="85"/>
      <c r="AP35" s="81"/>
      <c r="AR35" s="2" t="s">
        <v>316</v>
      </c>
      <c r="AZ35" s="542" t="str">
        <f>IF(N35=0,"",N35)</f>
        <v>令和</v>
      </c>
      <c r="BA35" s="542"/>
      <c r="BB35" s="542"/>
      <c r="BC35" s="542"/>
      <c r="BD35" s="301" t="str">
        <f>IF(R35="","",R35)</f>
        <v/>
      </c>
      <c r="BE35" s="301"/>
      <c r="BF35" s="2" t="s">
        <v>103</v>
      </c>
      <c r="BG35" s="301" t="str">
        <f>IF(U35="","",U35)</f>
        <v/>
      </c>
      <c r="BH35" s="301"/>
      <c r="BI35" s="2" t="s">
        <v>104</v>
      </c>
      <c r="BJ35" s="301" t="str">
        <f>IF(X35="","",X35)</f>
        <v/>
      </c>
      <c r="BK35" s="301"/>
      <c r="BL35" s="2" t="s">
        <v>105</v>
      </c>
      <c r="BX35" s="85"/>
    </row>
    <row r="36" spans="3:76" ht="30" customHeight="1">
      <c r="C36" s="81"/>
      <c r="Q36" s="1"/>
      <c r="R36" s="1"/>
      <c r="T36" s="1"/>
      <c r="U36" s="1"/>
      <c r="W36" s="1"/>
      <c r="X36" s="1"/>
      <c r="AK36" s="85"/>
      <c r="AP36" s="81"/>
      <c r="BD36" s="1"/>
      <c r="BE36" s="1"/>
      <c r="BG36" s="1"/>
      <c r="BH36" s="1"/>
      <c r="BJ36" s="1"/>
      <c r="BK36" s="1"/>
      <c r="BX36" s="85"/>
    </row>
    <row r="37" spans="3:76" ht="30" customHeight="1">
      <c r="C37" s="81"/>
      <c r="E37" s="2" t="s">
        <v>143</v>
      </c>
      <c r="N37" s="302" t="s">
        <v>529</v>
      </c>
      <c r="O37" s="302"/>
      <c r="P37" s="302"/>
      <c r="Q37" s="302"/>
      <c r="R37" s="302"/>
      <c r="S37" s="302"/>
      <c r="T37" s="302"/>
      <c r="U37" s="302"/>
      <c r="V37" s="302"/>
      <c r="W37" s="302"/>
      <c r="X37" s="302"/>
      <c r="Y37" s="302"/>
      <c r="Z37" s="302"/>
      <c r="AA37" s="302"/>
      <c r="AB37" s="302"/>
      <c r="AC37" s="302"/>
      <c r="AD37" s="302"/>
      <c r="AE37" s="582"/>
      <c r="AF37" s="582"/>
      <c r="AG37" s="582"/>
      <c r="AH37" s="582"/>
      <c r="AI37" s="582"/>
      <c r="AK37" s="85"/>
      <c r="AP37" s="81"/>
      <c r="AR37" s="2" t="s">
        <v>143</v>
      </c>
      <c r="BA37" s="534" t="str">
        <f>N37</f>
        <v>一般財団法人　石川県建築住宅センター　理事長</v>
      </c>
      <c r="BB37" s="534"/>
      <c r="BC37" s="534"/>
      <c r="BD37" s="534"/>
      <c r="BE37" s="534"/>
      <c r="BF37" s="534"/>
      <c r="BG37" s="534"/>
      <c r="BH37" s="534"/>
      <c r="BI37" s="534"/>
      <c r="BJ37" s="534"/>
      <c r="BK37" s="534"/>
      <c r="BL37" s="534"/>
      <c r="BM37" s="534"/>
      <c r="BN37" s="534"/>
      <c r="BO37" s="534"/>
      <c r="BP37" s="534"/>
      <c r="BQ37" s="534"/>
      <c r="BR37" s="355" t="str">
        <f>IF(AE37="","",AE37)</f>
        <v/>
      </c>
      <c r="BS37" s="355"/>
      <c r="BT37" s="355"/>
      <c r="BU37" s="355"/>
      <c r="BV37" s="355"/>
      <c r="BX37" s="85"/>
    </row>
    <row r="38" spans="3:76" ht="30" customHeight="1">
      <c r="C38" s="81"/>
      <c r="AK38" s="85"/>
      <c r="AP38" s="81"/>
      <c r="BX38" s="85"/>
    </row>
    <row r="39" spans="3:76" ht="30" customHeight="1">
      <c r="C39" s="81"/>
      <c r="E39" s="2" t="s">
        <v>409</v>
      </c>
      <c r="AK39" s="85"/>
      <c r="AP39" s="81"/>
      <c r="AR39" s="2" t="s">
        <v>409</v>
      </c>
      <c r="BX39" s="85"/>
    </row>
    <row r="40" spans="3:76" ht="30" customHeight="1">
      <c r="C40" s="81"/>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K40" s="85"/>
      <c r="AP40" s="81"/>
      <c r="AS40" s="395" t="str">
        <f t="shared" ref="AS40:AS45" si="0">IF(F40="","",F40)</f>
        <v/>
      </c>
      <c r="AT40" s="395"/>
      <c r="AU40" s="395"/>
      <c r="AV40" s="395"/>
      <c r="AW40" s="395"/>
      <c r="AX40" s="395"/>
      <c r="AY40" s="395"/>
      <c r="AZ40" s="395"/>
      <c r="BA40" s="395"/>
      <c r="BB40" s="395"/>
      <c r="BC40" s="395"/>
      <c r="BD40" s="395"/>
      <c r="BE40" s="395"/>
      <c r="BF40" s="395"/>
      <c r="BG40" s="395"/>
      <c r="BH40" s="395"/>
      <c r="BI40" s="395"/>
      <c r="BJ40" s="395"/>
      <c r="BK40" s="395"/>
      <c r="BL40" s="395"/>
      <c r="BM40" s="395"/>
      <c r="BN40" s="395"/>
      <c r="BO40" s="395"/>
      <c r="BP40" s="395"/>
      <c r="BQ40" s="395"/>
      <c r="BR40" s="395"/>
      <c r="BS40" s="395"/>
      <c r="BT40" s="395"/>
      <c r="BU40" s="395"/>
      <c r="BV40" s="395"/>
      <c r="BX40" s="85"/>
    </row>
    <row r="41" spans="3:76" ht="30" customHeight="1">
      <c r="C41" s="81"/>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K41" s="85"/>
      <c r="AP41" s="81"/>
      <c r="AS41" s="395" t="str">
        <f t="shared" si="0"/>
        <v/>
      </c>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X41" s="85"/>
    </row>
    <row r="42" spans="3:76" ht="30" customHeight="1">
      <c r="C42" s="81"/>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K42" s="85"/>
      <c r="AP42" s="81"/>
      <c r="AS42" s="395" t="str">
        <f t="shared" si="0"/>
        <v/>
      </c>
      <c r="AT42" s="395"/>
      <c r="AU42" s="395"/>
      <c r="AV42" s="395"/>
      <c r="AW42" s="395"/>
      <c r="AX42" s="395"/>
      <c r="AY42" s="395"/>
      <c r="AZ42" s="395"/>
      <c r="BA42" s="395"/>
      <c r="BB42" s="395"/>
      <c r="BC42" s="395"/>
      <c r="BD42" s="395"/>
      <c r="BE42" s="395"/>
      <c r="BF42" s="395"/>
      <c r="BG42" s="395"/>
      <c r="BH42" s="395"/>
      <c r="BI42" s="395"/>
      <c r="BJ42" s="395"/>
      <c r="BK42" s="395"/>
      <c r="BL42" s="395"/>
      <c r="BM42" s="395"/>
      <c r="BN42" s="395"/>
      <c r="BO42" s="395"/>
      <c r="BP42" s="395"/>
      <c r="BQ42" s="395"/>
      <c r="BR42" s="395"/>
      <c r="BS42" s="395"/>
      <c r="BT42" s="395"/>
      <c r="BU42" s="395"/>
      <c r="BV42" s="395"/>
      <c r="BX42" s="85"/>
    </row>
    <row r="43" spans="3:76" ht="30" customHeight="1">
      <c r="C43" s="81"/>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K43" s="85"/>
      <c r="AP43" s="81"/>
      <c r="AS43" s="395" t="str">
        <f t="shared" si="0"/>
        <v/>
      </c>
      <c r="AT43" s="395"/>
      <c r="AU43" s="395"/>
      <c r="AV43" s="395"/>
      <c r="AW43" s="395"/>
      <c r="AX43" s="395"/>
      <c r="AY43" s="395"/>
      <c r="AZ43" s="395"/>
      <c r="BA43" s="395"/>
      <c r="BB43" s="395"/>
      <c r="BC43" s="395"/>
      <c r="BD43" s="395"/>
      <c r="BE43" s="395"/>
      <c r="BF43" s="395"/>
      <c r="BG43" s="395"/>
      <c r="BH43" s="395"/>
      <c r="BI43" s="395"/>
      <c r="BJ43" s="395"/>
      <c r="BK43" s="395"/>
      <c r="BL43" s="395"/>
      <c r="BM43" s="395"/>
      <c r="BN43" s="395"/>
      <c r="BO43" s="395"/>
      <c r="BP43" s="395"/>
      <c r="BQ43" s="395"/>
      <c r="BR43" s="395"/>
      <c r="BS43" s="395"/>
      <c r="BT43" s="395"/>
      <c r="BU43" s="395"/>
      <c r="BV43" s="395"/>
      <c r="BX43" s="85"/>
    </row>
    <row r="44" spans="3:76" ht="30" customHeight="1">
      <c r="C44" s="81"/>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K44" s="85"/>
      <c r="AP44" s="81"/>
      <c r="AS44" s="395" t="str">
        <f t="shared" si="0"/>
        <v/>
      </c>
      <c r="AT44" s="395"/>
      <c r="AU44" s="395"/>
      <c r="AV44" s="395"/>
      <c r="AW44" s="395"/>
      <c r="AX44" s="395"/>
      <c r="AY44" s="395"/>
      <c r="AZ44" s="395"/>
      <c r="BA44" s="395"/>
      <c r="BB44" s="395"/>
      <c r="BC44" s="395"/>
      <c r="BD44" s="395"/>
      <c r="BE44" s="395"/>
      <c r="BF44" s="395"/>
      <c r="BG44" s="395"/>
      <c r="BH44" s="395"/>
      <c r="BI44" s="395"/>
      <c r="BJ44" s="395"/>
      <c r="BK44" s="395"/>
      <c r="BL44" s="395"/>
      <c r="BM44" s="395"/>
      <c r="BN44" s="395"/>
      <c r="BO44" s="395"/>
      <c r="BP44" s="395"/>
      <c r="BQ44" s="395"/>
      <c r="BR44" s="395"/>
      <c r="BS44" s="395"/>
      <c r="BT44" s="395"/>
      <c r="BU44" s="395"/>
      <c r="BV44" s="395"/>
      <c r="BX44" s="85"/>
    </row>
    <row r="45" spans="3:76" ht="30" customHeight="1">
      <c r="C45" s="81"/>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K45" s="85"/>
      <c r="AP45" s="81"/>
      <c r="AS45" s="395" t="str">
        <f t="shared" si="0"/>
        <v/>
      </c>
      <c r="AT45" s="395"/>
      <c r="AU45" s="395"/>
      <c r="AV45" s="395"/>
      <c r="AW45" s="395"/>
      <c r="AX45" s="395"/>
      <c r="AY45" s="395"/>
      <c r="AZ45" s="395"/>
      <c r="BA45" s="395"/>
      <c r="BB45" s="395"/>
      <c r="BC45" s="395"/>
      <c r="BD45" s="395"/>
      <c r="BE45" s="395"/>
      <c r="BF45" s="395"/>
      <c r="BG45" s="395"/>
      <c r="BH45" s="395"/>
      <c r="BI45" s="395"/>
      <c r="BJ45" s="395"/>
      <c r="BK45" s="395"/>
      <c r="BL45" s="395"/>
      <c r="BM45" s="395"/>
      <c r="BN45" s="395"/>
      <c r="BO45" s="395"/>
      <c r="BP45" s="395"/>
      <c r="BQ45" s="395"/>
      <c r="BR45" s="395"/>
      <c r="BS45" s="395"/>
      <c r="BT45" s="395"/>
      <c r="BU45" s="395"/>
      <c r="BV45" s="395"/>
      <c r="BX45" s="85"/>
    </row>
    <row r="46" spans="3:76" ht="30" customHeight="1">
      <c r="C46" s="81"/>
      <c r="D46" s="18"/>
      <c r="E46" s="18"/>
      <c r="F46" s="18"/>
      <c r="G46" s="18"/>
      <c r="H46" s="18"/>
      <c r="I46" s="18"/>
      <c r="J46" s="18"/>
      <c r="K46" s="18"/>
      <c r="L46" s="18"/>
      <c r="M46" s="18"/>
      <c r="N46" s="18"/>
      <c r="O46" s="18"/>
      <c r="P46" s="18"/>
      <c r="Q46" s="18"/>
      <c r="R46" s="18"/>
      <c r="S46" s="18"/>
      <c r="T46" s="18"/>
      <c r="U46" s="18"/>
      <c r="V46" s="18"/>
      <c r="W46" s="14"/>
      <c r="X46" s="14"/>
      <c r="Y46" s="14"/>
      <c r="Z46" s="14"/>
      <c r="AA46" s="14"/>
      <c r="AB46" s="18"/>
      <c r="AC46" s="18"/>
      <c r="AD46" s="18"/>
      <c r="AE46" s="18"/>
      <c r="AF46" s="18"/>
      <c r="AG46" s="18"/>
      <c r="AH46" s="18"/>
      <c r="AI46" s="18"/>
      <c r="AK46" s="85"/>
      <c r="AP46" s="81"/>
      <c r="AQ46" s="18"/>
      <c r="AR46" s="18"/>
      <c r="AS46" s="18"/>
      <c r="AT46" s="18"/>
      <c r="AU46" s="18"/>
      <c r="AV46" s="18"/>
      <c r="AW46" s="18"/>
      <c r="AX46" s="18"/>
      <c r="AY46" s="18"/>
      <c r="AZ46" s="18"/>
      <c r="BA46" s="18"/>
      <c r="BB46" s="18"/>
      <c r="BC46" s="18"/>
      <c r="BD46" s="18"/>
      <c r="BE46" s="18"/>
      <c r="BF46" s="18"/>
      <c r="BG46" s="18"/>
      <c r="BH46" s="18"/>
      <c r="BI46" s="18"/>
      <c r="BJ46" s="14"/>
      <c r="BK46" s="14"/>
      <c r="BL46" s="14"/>
      <c r="BM46" s="14"/>
      <c r="BN46" s="14"/>
      <c r="BO46" s="18"/>
      <c r="BP46" s="18"/>
      <c r="BQ46" s="18"/>
      <c r="BR46" s="18"/>
      <c r="BS46" s="18"/>
      <c r="BT46" s="18"/>
      <c r="BU46" s="18"/>
      <c r="BV46" s="18"/>
      <c r="BX46" s="85"/>
    </row>
    <row r="47" spans="3:76" ht="30" customHeight="1">
      <c r="C47" s="81"/>
      <c r="D47" s="8" t="s">
        <v>152</v>
      </c>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10"/>
      <c r="AK47" s="85"/>
      <c r="AP47" s="81"/>
      <c r="AQ47" s="8" t="s">
        <v>152</v>
      </c>
      <c r="AR47" s="9"/>
      <c r="AS47" s="9"/>
      <c r="AT47" s="9"/>
      <c r="AU47" s="9"/>
      <c r="AV47" s="9"/>
      <c r="AW47" s="9"/>
      <c r="AX47" s="9"/>
      <c r="AY47" s="9"/>
      <c r="AZ47" s="9"/>
      <c r="BA47" s="9"/>
      <c r="BB47" s="9"/>
      <c r="BC47" s="9"/>
      <c r="BD47" s="9"/>
      <c r="BE47" s="9"/>
      <c r="BF47" s="9"/>
      <c r="BG47" s="9"/>
      <c r="BH47" s="9"/>
      <c r="BI47" s="9"/>
      <c r="BJ47" s="9"/>
      <c r="BK47" s="9"/>
      <c r="BL47" s="9"/>
      <c r="BM47" s="9"/>
      <c r="BN47" s="9"/>
      <c r="BO47" s="9"/>
      <c r="BP47" s="9"/>
      <c r="BQ47" s="9"/>
      <c r="BR47" s="9"/>
      <c r="BS47" s="9"/>
      <c r="BT47" s="9"/>
      <c r="BU47" s="9"/>
      <c r="BV47" s="10"/>
      <c r="BX47" s="85"/>
    </row>
    <row r="48" spans="3:76" ht="25.5" customHeight="1">
      <c r="C48" s="81"/>
      <c r="D48" s="11"/>
      <c r="E48" s="4"/>
      <c r="F48" s="4"/>
      <c r="G48" s="4"/>
      <c r="H48" s="4"/>
      <c r="I48" s="4"/>
      <c r="J48" s="4"/>
      <c r="K48" s="4"/>
      <c r="L48" s="1"/>
      <c r="M48" s="1"/>
      <c r="N48" s="1"/>
      <c r="O48" s="1"/>
      <c r="P48" s="1"/>
      <c r="Q48" s="1"/>
      <c r="R48" s="1"/>
      <c r="S48" s="1"/>
      <c r="T48" s="1"/>
      <c r="U48" s="1"/>
      <c r="V48" s="1"/>
      <c r="W48" s="1"/>
      <c r="X48" s="1"/>
      <c r="Y48" s="1"/>
      <c r="Z48" s="1"/>
      <c r="AA48" s="1"/>
      <c r="AB48" s="1"/>
      <c r="AC48" s="1"/>
      <c r="AD48" s="1"/>
      <c r="AE48" s="1"/>
      <c r="AF48" s="1"/>
      <c r="AG48" s="1"/>
      <c r="AH48" s="1"/>
      <c r="AI48" s="12"/>
      <c r="AK48" s="85"/>
      <c r="AP48" s="81"/>
      <c r="AQ48" s="11"/>
      <c r="AR48" s="4"/>
      <c r="AS48" s="4"/>
      <c r="AT48" s="4"/>
      <c r="AU48" s="4"/>
      <c r="AV48" s="4"/>
      <c r="AW48" s="4"/>
      <c r="AX48" s="4"/>
      <c r="AY48" s="1"/>
      <c r="AZ48" s="1"/>
      <c r="BA48" s="1"/>
      <c r="BB48" s="1"/>
      <c r="BC48" s="1"/>
      <c r="BD48" s="1"/>
      <c r="BE48" s="1"/>
      <c r="BF48" s="1"/>
      <c r="BG48" s="1"/>
      <c r="BH48" s="1"/>
      <c r="BI48" s="1"/>
      <c r="BJ48" s="1"/>
      <c r="BK48" s="1"/>
      <c r="BL48" s="1"/>
      <c r="BM48" s="1"/>
      <c r="BN48" s="1"/>
      <c r="BO48" s="1"/>
      <c r="BP48" s="1"/>
      <c r="BQ48" s="1"/>
      <c r="BR48" s="1"/>
      <c r="BS48" s="1"/>
      <c r="BT48" s="1"/>
      <c r="BU48" s="1"/>
      <c r="BV48" s="12"/>
      <c r="BX48" s="85"/>
    </row>
    <row r="49" spans="3:76" ht="30" customHeight="1">
      <c r="C49" s="81"/>
      <c r="D49" s="11"/>
      <c r="E49" s="4"/>
      <c r="F49" s="4"/>
      <c r="G49" s="4"/>
      <c r="H49" s="4"/>
      <c r="I49" s="4"/>
      <c r="J49" s="4"/>
      <c r="K49" s="4"/>
      <c r="L49" s="1"/>
      <c r="M49" s="1"/>
      <c r="N49" s="1"/>
      <c r="O49" s="1"/>
      <c r="P49" s="1"/>
      <c r="Q49" s="1"/>
      <c r="R49" s="1"/>
      <c r="S49" s="1"/>
      <c r="T49" s="1"/>
      <c r="U49" s="1"/>
      <c r="V49" s="1"/>
      <c r="W49" s="1"/>
      <c r="X49" s="1"/>
      <c r="Y49" s="1"/>
      <c r="Z49" s="1"/>
      <c r="AA49" s="1"/>
      <c r="AB49" s="1"/>
      <c r="AC49" s="1"/>
      <c r="AD49" s="1"/>
      <c r="AE49" s="1"/>
      <c r="AF49" s="1"/>
      <c r="AG49" s="1"/>
      <c r="AH49" s="1"/>
      <c r="AI49" s="12"/>
      <c r="AK49" s="85"/>
      <c r="AP49" s="81"/>
      <c r="AQ49" s="11"/>
      <c r="AR49" s="4"/>
      <c r="AS49" s="4"/>
      <c r="AT49" s="4"/>
      <c r="AU49" s="4"/>
      <c r="AV49" s="4"/>
      <c r="AW49" s="4"/>
      <c r="AX49" s="4"/>
      <c r="AY49" s="1"/>
      <c r="AZ49" s="1"/>
      <c r="BA49" s="1"/>
      <c r="BB49" s="1"/>
      <c r="BC49" s="1"/>
      <c r="BD49" s="1"/>
      <c r="BE49" s="1"/>
      <c r="BF49" s="1"/>
      <c r="BG49" s="1"/>
      <c r="BH49" s="1"/>
      <c r="BI49" s="1"/>
      <c r="BJ49" s="1"/>
      <c r="BK49" s="1"/>
      <c r="BL49" s="1"/>
      <c r="BM49" s="1"/>
      <c r="BN49" s="1"/>
      <c r="BO49" s="1"/>
      <c r="BP49" s="1"/>
      <c r="BQ49" s="1"/>
      <c r="BR49" s="1"/>
      <c r="BS49" s="1"/>
      <c r="BT49" s="1"/>
      <c r="BU49" s="1"/>
      <c r="BV49" s="12"/>
      <c r="BX49" s="85"/>
    </row>
    <row r="50" spans="3:76" ht="25.5" customHeight="1">
      <c r="C50" s="81"/>
      <c r="D50" s="13"/>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5"/>
      <c r="AK50" s="85"/>
      <c r="AP50" s="81"/>
      <c r="AQ50" s="13"/>
      <c r="AR50" s="14"/>
      <c r="AS50" s="14"/>
      <c r="AT50" s="14"/>
      <c r="AU50" s="14"/>
      <c r="AV50" s="14"/>
      <c r="AW50" s="14"/>
      <c r="AX50" s="14"/>
      <c r="AY50" s="14"/>
      <c r="AZ50" s="14"/>
      <c r="BA50" s="14"/>
      <c r="BB50" s="14"/>
      <c r="BC50" s="14"/>
      <c r="BD50" s="14"/>
      <c r="BE50" s="14"/>
      <c r="BF50" s="14"/>
      <c r="BG50" s="14"/>
      <c r="BH50" s="14"/>
      <c r="BI50" s="14"/>
      <c r="BJ50" s="14"/>
      <c r="BK50" s="14"/>
      <c r="BL50" s="14"/>
      <c r="BM50" s="14"/>
      <c r="BN50" s="14"/>
      <c r="BO50" s="14"/>
      <c r="BP50" s="14"/>
      <c r="BQ50" s="14"/>
      <c r="BR50" s="14"/>
      <c r="BS50" s="14"/>
      <c r="BT50" s="14"/>
      <c r="BU50" s="14"/>
      <c r="BV50" s="15"/>
      <c r="BX50" s="85"/>
    </row>
    <row r="51" spans="3:76" ht="30" customHeight="1">
      <c r="C51" s="81"/>
      <c r="D51" s="340" t="s">
        <v>83</v>
      </c>
      <c r="E51" s="341"/>
      <c r="F51" s="341"/>
      <c r="G51" s="341"/>
      <c r="H51" s="341"/>
      <c r="I51" s="341"/>
      <c r="J51" s="341"/>
      <c r="K51" s="342"/>
      <c r="L51" s="340" t="s">
        <v>84</v>
      </c>
      <c r="M51" s="341"/>
      <c r="N51" s="341"/>
      <c r="O51" s="341"/>
      <c r="P51" s="341"/>
      <c r="Q51" s="341"/>
      <c r="R51" s="341"/>
      <c r="S51" s="342"/>
      <c r="T51" s="340" t="s">
        <v>85</v>
      </c>
      <c r="U51" s="341"/>
      <c r="V51" s="341"/>
      <c r="W51" s="341"/>
      <c r="X51" s="341"/>
      <c r="Y51" s="341"/>
      <c r="Z51" s="341"/>
      <c r="AA51" s="342"/>
      <c r="AB51" s="340" t="s">
        <v>86</v>
      </c>
      <c r="AC51" s="341"/>
      <c r="AD51" s="341"/>
      <c r="AE51" s="341"/>
      <c r="AF51" s="341"/>
      <c r="AG51" s="341"/>
      <c r="AH51" s="341"/>
      <c r="AI51" s="342"/>
      <c r="AK51" s="85"/>
      <c r="AP51" s="81"/>
      <c r="AQ51" s="340" t="s">
        <v>83</v>
      </c>
      <c r="AR51" s="341"/>
      <c r="AS51" s="341"/>
      <c r="AT51" s="341"/>
      <c r="AU51" s="341"/>
      <c r="AV51" s="341"/>
      <c r="AW51" s="341"/>
      <c r="AX51" s="342"/>
      <c r="AY51" s="340" t="s">
        <v>84</v>
      </c>
      <c r="AZ51" s="341"/>
      <c r="BA51" s="341"/>
      <c r="BB51" s="341"/>
      <c r="BC51" s="341"/>
      <c r="BD51" s="341"/>
      <c r="BE51" s="341"/>
      <c r="BF51" s="342"/>
      <c r="BG51" s="340" t="s">
        <v>85</v>
      </c>
      <c r="BH51" s="341"/>
      <c r="BI51" s="341"/>
      <c r="BJ51" s="341"/>
      <c r="BK51" s="341"/>
      <c r="BL51" s="341"/>
      <c r="BM51" s="341"/>
      <c r="BN51" s="342"/>
      <c r="BO51" s="340" t="s">
        <v>86</v>
      </c>
      <c r="BP51" s="341"/>
      <c r="BQ51" s="341"/>
      <c r="BR51" s="341"/>
      <c r="BS51" s="341"/>
      <c r="BT51" s="341"/>
      <c r="BU51" s="341"/>
      <c r="BV51" s="342"/>
      <c r="BX51" s="85"/>
    </row>
    <row r="52" spans="3:76" ht="25.5" customHeight="1">
      <c r="C52" s="81"/>
      <c r="D52" s="343"/>
      <c r="E52" s="344"/>
      <c r="F52" s="344"/>
      <c r="G52" s="344"/>
      <c r="H52" s="344"/>
      <c r="I52" s="344"/>
      <c r="J52" s="344"/>
      <c r="K52" s="345"/>
      <c r="L52" s="343"/>
      <c r="M52" s="344"/>
      <c r="N52" s="344"/>
      <c r="O52" s="344"/>
      <c r="P52" s="344"/>
      <c r="Q52" s="344"/>
      <c r="R52" s="344"/>
      <c r="S52" s="345"/>
      <c r="T52" s="343"/>
      <c r="U52" s="344"/>
      <c r="V52" s="344"/>
      <c r="W52" s="344"/>
      <c r="X52" s="344"/>
      <c r="Y52" s="344"/>
      <c r="Z52" s="344"/>
      <c r="AA52" s="345"/>
      <c r="AB52" s="343"/>
      <c r="AC52" s="344"/>
      <c r="AD52" s="344"/>
      <c r="AE52" s="344"/>
      <c r="AF52" s="344"/>
      <c r="AG52" s="344"/>
      <c r="AH52" s="344"/>
      <c r="AI52" s="345"/>
      <c r="AK52" s="85"/>
      <c r="AP52" s="81"/>
      <c r="AQ52" s="343"/>
      <c r="AR52" s="344"/>
      <c r="AS52" s="344"/>
      <c r="AT52" s="344"/>
      <c r="AU52" s="344"/>
      <c r="AV52" s="344"/>
      <c r="AW52" s="344"/>
      <c r="AX52" s="345"/>
      <c r="AY52" s="343"/>
      <c r="AZ52" s="344"/>
      <c r="BA52" s="344"/>
      <c r="BB52" s="344"/>
      <c r="BC52" s="344"/>
      <c r="BD52" s="344"/>
      <c r="BE52" s="344"/>
      <c r="BF52" s="345"/>
      <c r="BG52" s="343"/>
      <c r="BH52" s="344"/>
      <c r="BI52" s="344"/>
      <c r="BJ52" s="344"/>
      <c r="BK52" s="344"/>
      <c r="BL52" s="344"/>
      <c r="BM52" s="344"/>
      <c r="BN52" s="345"/>
      <c r="BO52" s="343"/>
      <c r="BP52" s="344"/>
      <c r="BQ52" s="344"/>
      <c r="BR52" s="344"/>
      <c r="BS52" s="344"/>
      <c r="BT52" s="344"/>
      <c r="BU52" s="344"/>
      <c r="BV52" s="345"/>
      <c r="BX52" s="85"/>
    </row>
    <row r="53" spans="3:76" ht="30" customHeight="1">
      <c r="C53" s="81"/>
      <c r="D53" s="340" t="s">
        <v>526</v>
      </c>
      <c r="E53" s="341"/>
      <c r="F53" s="16"/>
      <c r="G53" s="358" t="s">
        <v>103</v>
      </c>
      <c r="H53" s="16"/>
      <c r="I53" s="358" t="s">
        <v>104</v>
      </c>
      <c r="J53" s="16"/>
      <c r="K53" s="348" t="s">
        <v>105</v>
      </c>
      <c r="L53" s="20"/>
      <c r="S53" s="21"/>
      <c r="T53" s="20"/>
      <c r="AB53" s="340" t="s">
        <v>526</v>
      </c>
      <c r="AC53" s="341"/>
      <c r="AE53" s="358" t="s">
        <v>103</v>
      </c>
      <c r="AG53" s="358" t="s">
        <v>104</v>
      </c>
      <c r="AI53" s="348" t="s">
        <v>105</v>
      </c>
      <c r="AK53" s="85"/>
      <c r="AP53" s="81"/>
      <c r="AQ53" s="340" t="s">
        <v>526</v>
      </c>
      <c r="AR53" s="341"/>
      <c r="AS53" s="16"/>
      <c r="AT53" s="358" t="s">
        <v>103</v>
      </c>
      <c r="AU53" s="16"/>
      <c r="AV53" s="358" t="s">
        <v>104</v>
      </c>
      <c r="AW53" s="16"/>
      <c r="AX53" s="348" t="s">
        <v>105</v>
      </c>
      <c r="AY53" s="20"/>
      <c r="BF53" s="21"/>
      <c r="BG53" s="20"/>
      <c r="BO53" s="340" t="s">
        <v>526</v>
      </c>
      <c r="BP53" s="341"/>
      <c r="BR53" s="358" t="s">
        <v>103</v>
      </c>
      <c r="BT53" s="358" t="s">
        <v>104</v>
      </c>
      <c r="BV53" s="348" t="s">
        <v>105</v>
      </c>
      <c r="BX53" s="85"/>
    </row>
    <row r="54" spans="3:76" ht="25.5" customHeight="1">
      <c r="C54" s="81"/>
      <c r="D54" s="343"/>
      <c r="E54" s="344"/>
      <c r="F54" s="18"/>
      <c r="G54" s="359"/>
      <c r="H54" s="18"/>
      <c r="I54" s="359"/>
      <c r="J54" s="18"/>
      <c r="K54" s="349"/>
      <c r="L54" s="20"/>
      <c r="S54" s="21"/>
      <c r="T54" s="20"/>
      <c r="AB54" s="343"/>
      <c r="AC54" s="344"/>
      <c r="AD54" s="18"/>
      <c r="AE54" s="359"/>
      <c r="AF54" s="18"/>
      <c r="AG54" s="359"/>
      <c r="AH54" s="18"/>
      <c r="AI54" s="349"/>
      <c r="AK54" s="85"/>
      <c r="AP54" s="81"/>
      <c r="AQ54" s="343"/>
      <c r="AR54" s="344"/>
      <c r="AS54" s="18"/>
      <c r="AT54" s="359"/>
      <c r="AU54" s="18"/>
      <c r="AV54" s="359"/>
      <c r="AW54" s="18"/>
      <c r="AX54" s="349"/>
      <c r="AY54" s="20"/>
      <c r="BF54" s="21"/>
      <c r="BG54" s="20"/>
      <c r="BO54" s="343"/>
      <c r="BP54" s="344"/>
      <c r="BQ54" s="18"/>
      <c r="BR54" s="359"/>
      <c r="BS54" s="18"/>
      <c r="BT54" s="359"/>
      <c r="BU54" s="18"/>
      <c r="BV54" s="349"/>
      <c r="BX54" s="85"/>
    </row>
    <row r="55" spans="3:76" ht="30" customHeight="1">
      <c r="C55" s="81"/>
      <c r="D55" s="356" t="s">
        <v>107</v>
      </c>
      <c r="G55" s="1"/>
      <c r="I55" s="1"/>
      <c r="K55" s="348" t="s">
        <v>108</v>
      </c>
      <c r="L55" s="20"/>
      <c r="S55" s="21"/>
      <c r="T55" s="20"/>
      <c r="AB55" s="356" t="s">
        <v>107</v>
      </c>
      <c r="AC55" s="1"/>
      <c r="AE55" s="1"/>
      <c r="AG55" s="1"/>
      <c r="AI55" s="348" t="s">
        <v>106</v>
      </c>
      <c r="AK55" s="85"/>
      <c r="AP55" s="81"/>
      <c r="AQ55" s="356" t="s">
        <v>107</v>
      </c>
      <c r="AT55" s="1"/>
      <c r="AV55" s="1"/>
      <c r="AX55" s="348" t="s">
        <v>108</v>
      </c>
      <c r="AY55" s="20"/>
      <c r="BF55" s="21"/>
      <c r="BG55" s="20"/>
      <c r="BO55" s="356" t="s">
        <v>107</v>
      </c>
      <c r="BP55" s="1"/>
      <c r="BR55" s="1"/>
      <c r="BT55" s="1"/>
      <c r="BV55" s="348" t="s">
        <v>106</v>
      </c>
      <c r="BX55" s="85"/>
    </row>
    <row r="56" spans="3:76" ht="25.5" customHeight="1">
      <c r="C56" s="81"/>
      <c r="D56" s="357"/>
      <c r="E56" s="18"/>
      <c r="F56" s="18"/>
      <c r="G56" s="18"/>
      <c r="H56" s="18"/>
      <c r="I56" s="18"/>
      <c r="J56" s="18"/>
      <c r="K56" s="349"/>
      <c r="L56" s="20"/>
      <c r="S56" s="21"/>
      <c r="T56" s="20"/>
      <c r="AB56" s="357"/>
      <c r="AC56" s="18"/>
      <c r="AD56" s="18"/>
      <c r="AE56" s="18"/>
      <c r="AF56" s="18"/>
      <c r="AG56" s="18"/>
      <c r="AH56" s="18"/>
      <c r="AI56" s="349"/>
      <c r="AK56" s="85"/>
      <c r="AP56" s="81"/>
      <c r="AQ56" s="357"/>
      <c r="AR56" s="18"/>
      <c r="AS56" s="18"/>
      <c r="AT56" s="18"/>
      <c r="AU56" s="18"/>
      <c r="AV56" s="18"/>
      <c r="AW56" s="18"/>
      <c r="AX56" s="349"/>
      <c r="AY56" s="20"/>
      <c r="BF56" s="21"/>
      <c r="BG56" s="20"/>
      <c r="BO56" s="357"/>
      <c r="BP56" s="18"/>
      <c r="BQ56" s="18"/>
      <c r="BR56" s="18"/>
      <c r="BS56" s="18"/>
      <c r="BT56" s="18"/>
      <c r="BU56" s="18"/>
      <c r="BV56" s="349"/>
      <c r="BX56" s="85"/>
    </row>
    <row r="57" spans="3:76" ht="30" customHeight="1">
      <c r="C57" s="81"/>
      <c r="D57" s="340" t="s">
        <v>610</v>
      </c>
      <c r="E57" s="341"/>
      <c r="F57" s="341"/>
      <c r="G57" s="341"/>
      <c r="H57" s="341"/>
      <c r="I57" s="341"/>
      <c r="J57" s="341"/>
      <c r="K57" s="342"/>
      <c r="L57" s="20"/>
      <c r="S57" s="21"/>
      <c r="T57" s="20"/>
      <c r="AB57" s="340" t="s">
        <v>610</v>
      </c>
      <c r="AC57" s="341"/>
      <c r="AD57" s="341"/>
      <c r="AE57" s="341"/>
      <c r="AF57" s="341"/>
      <c r="AG57" s="341"/>
      <c r="AH57" s="341"/>
      <c r="AI57" s="342"/>
      <c r="AK57" s="85"/>
      <c r="AP57" s="81"/>
      <c r="AQ57" s="340" t="s">
        <v>610</v>
      </c>
      <c r="AR57" s="341"/>
      <c r="AS57" s="341"/>
      <c r="AT57" s="341"/>
      <c r="AU57" s="341"/>
      <c r="AV57" s="341"/>
      <c r="AW57" s="341"/>
      <c r="AX57" s="342"/>
      <c r="AY57" s="20"/>
      <c r="BF57" s="21"/>
      <c r="BG57" s="20"/>
      <c r="BO57" s="340" t="s">
        <v>610</v>
      </c>
      <c r="BP57" s="341"/>
      <c r="BQ57" s="341"/>
      <c r="BR57" s="341"/>
      <c r="BS57" s="341"/>
      <c r="BT57" s="341"/>
      <c r="BU57" s="341"/>
      <c r="BV57" s="342"/>
      <c r="BX57" s="85"/>
    </row>
    <row r="58" spans="3:76" ht="25.5" customHeight="1">
      <c r="C58" s="81"/>
      <c r="D58" s="343"/>
      <c r="E58" s="344"/>
      <c r="F58" s="344"/>
      <c r="G58" s="344"/>
      <c r="H58" s="344"/>
      <c r="I58" s="344"/>
      <c r="J58" s="344"/>
      <c r="K58" s="345"/>
      <c r="L58" s="17"/>
      <c r="M58" s="18"/>
      <c r="N58" s="18"/>
      <c r="O58" s="18"/>
      <c r="P58" s="18"/>
      <c r="Q58" s="18"/>
      <c r="R58" s="18"/>
      <c r="S58" s="19"/>
      <c r="T58" s="17"/>
      <c r="U58" s="18"/>
      <c r="V58" s="18"/>
      <c r="W58" s="18"/>
      <c r="X58" s="18"/>
      <c r="Y58" s="18"/>
      <c r="Z58" s="18"/>
      <c r="AA58" s="18"/>
      <c r="AB58" s="343"/>
      <c r="AC58" s="344"/>
      <c r="AD58" s="344"/>
      <c r="AE58" s="344"/>
      <c r="AF58" s="344"/>
      <c r="AG58" s="344"/>
      <c r="AH58" s="344"/>
      <c r="AI58" s="345"/>
      <c r="AK58" s="85"/>
      <c r="AP58" s="81"/>
      <c r="AQ58" s="343"/>
      <c r="AR58" s="344"/>
      <c r="AS58" s="344"/>
      <c r="AT58" s="344"/>
      <c r="AU58" s="344"/>
      <c r="AV58" s="344"/>
      <c r="AW58" s="344"/>
      <c r="AX58" s="345"/>
      <c r="AY58" s="17"/>
      <c r="AZ58" s="18"/>
      <c r="BA58" s="18"/>
      <c r="BB58" s="18"/>
      <c r="BC58" s="18"/>
      <c r="BD58" s="18"/>
      <c r="BE58" s="18"/>
      <c r="BF58" s="19"/>
      <c r="BG58" s="17"/>
      <c r="BH58" s="18"/>
      <c r="BI58" s="18"/>
      <c r="BJ58" s="18"/>
      <c r="BK58" s="18"/>
      <c r="BL58" s="18"/>
      <c r="BM58" s="18"/>
      <c r="BN58" s="18"/>
      <c r="BO58" s="343"/>
      <c r="BP58" s="344"/>
      <c r="BQ58" s="344"/>
      <c r="BR58" s="344"/>
      <c r="BS58" s="344"/>
      <c r="BT58" s="344"/>
      <c r="BU58" s="344"/>
      <c r="BV58" s="345"/>
      <c r="BX58" s="85"/>
    </row>
    <row r="59" spans="3:76" ht="30" customHeight="1">
      <c r="C59" s="81"/>
      <c r="AK59" s="85"/>
      <c r="AP59" s="81"/>
      <c r="BX59" s="85"/>
    </row>
    <row r="60" spans="3:76" ht="30" customHeight="1">
      <c r="C60" s="81"/>
      <c r="AK60" s="85"/>
      <c r="AP60" s="81"/>
      <c r="BX60" s="85"/>
    </row>
    <row r="61" spans="3:76" ht="30" customHeight="1">
      <c r="C61" s="81"/>
      <c r="AK61" s="85"/>
      <c r="AP61" s="81"/>
      <c r="BX61" s="85"/>
    </row>
    <row r="62" spans="3:76" ht="30" customHeight="1">
      <c r="C62" s="81"/>
      <c r="AK62" s="85"/>
      <c r="AP62" s="81"/>
      <c r="BX62" s="85"/>
    </row>
    <row r="63" spans="3:76" ht="30" customHeight="1">
      <c r="C63" s="81"/>
      <c r="AK63" s="85"/>
      <c r="AP63" s="81"/>
      <c r="BX63" s="85"/>
    </row>
    <row r="64" spans="3:76" ht="30" customHeight="1">
      <c r="C64" s="81"/>
      <c r="AK64" s="85"/>
      <c r="AP64" s="81"/>
      <c r="BX64" s="85"/>
    </row>
    <row r="65" spans="3:78" ht="30" customHeight="1">
      <c r="C65" s="81"/>
      <c r="AK65" s="85"/>
      <c r="AP65" s="81"/>
      <c r="BX65" s="85"/>
    </row>
    <row r="66" spans="3:78" ht="25.5" customHeight="1">
      <c r="C66" s="81"/>
      <c r="E66" s="2" t="s">
        <v>166</v>
      </c>
      <c r="AK66" s="85"/>
      <c r="AP66" s="81"/>
      <c r="AR66" s="2" t="s">
        <v>166</v>
      </c>
      <c r="BX66" s="85"/>
    </row>
    <row r="67" spans="3:78" ht="9.9499999999999993" customHeight="1">
      <c r="C67" s="81"/>
      <c r="AK67" s="85"/>
      <c r="AP67" s="81"/>
      <c r="BX67" s="85"/>
    </row>
    <row r="68" spans="3:78" ht="7.5" customHeight="1">
      <c r="C68" s="81"/>
      <c r="D68" s="85"/>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P68" s="81"/>
      <c r="AQ68" s="85"/>
      <c r="AR68" s="85"/>
      <c r="AS68" s="85"/>
      <c r="AT68" s="85"/>
      <c r="AU68" s="85"/>
      <c r="AV68" s="85"/>
      <c r="AW68" s="85"/>
      <c r="AX68" s="85"/>
      <c r="AY68" s="85"/>
      <c r="AZ68" s="85"/>
      <c r="BA68" s="85"/>
      <c r="BB68" s="85"/>
      <c r="BC68" s="85"/>
      <c r="BD68" s="85"/>
      <c r="BE68" s="85"/>
      <c r="BF68" s="85"/>
      <c r="BG68" s="85"/>
      <c r="BH68" s="85"/>
      <c r="BI68" s="85"/>
      <c r="BJ68" s="85"/>
      <c r="BK68" s="85"/>
      <c r="BL68" s="85"/>
      <c r="BM68" s="85"/>
      <c r="BN68" s="85"/>
      <c r="BO68" s="85"/>
      <c r="BP68" s="85"/>
      <c r="BQ68" s="85"/>
      <c r="BR68" s="85"/>
      <c r="BS68" s="85"/>
      <c r="BT68" s="85"/>
      <c r="BU68" s="85"/>
      <c r="BV68" s="85"/>
      <c r="BW68" s="85"/>
      <c r="BX68" s="85"/>
    </row>
    <row r="69" spans="3:78" ht="27" customHeight="1">
      <c r="C69" s="81"/>
      <c r="T69" s="1" t="s">
        <v>211</v>
      </c>
      <c r="AK69" s="85"/>
      <c r="AM69" s="2" t="s">
        <v>425</v>
      </c>
      <c r="AP69" s="81"/>
      <c r="BG69" s="1" t="s">
        <v>211</v>
      </c>
      <c r="BX69" s="85"/>
      <c r="BZ69" s="2" t="s">
        <v>425</v>
      </c>
    </row>
    <row r="70" spans="3:78" ht="27" customHeight="1">
      <c r="C70" s="81"/>
      <c r="D70" s="18" t="s">
        <v>584</v>
      </c>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K70" s="85"/>
      <c r="AP70" s="81"/>
      <c r="AQ70" s="18" t="s">
        <v>584</v>
      </c>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X70" s="85"/>
    </row>
    <row r="71" spans="3:78" ht="6.75" customHeight="1">
      <c r="C71" s="81"/>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K71" s="85"/>
      <c r="AP71" s="81"/>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X71" s="85"/>
    </row>
    <row r="72" spans="3:78" ht="27" customHeight="1">
      <c r="C72" s="81"/>
      <c r="D72" s="2" t="s">
        <v>585</v>
      </c>
      <c r="AK72" s="85"/>
      <c r="AP72" s="81"/>
      <c r="AQ72" s="2" t="s">
        <v>585</v>
      </c>
      <c r="BX72" s="85"/>
    </row>
    <row r="73" spans="3:78" ht="27" customHeight="1">
      <c r="C73" s="81"/>
      <c r="E73" s="2" t="s">
        <v>5</v>
      </c>
      <c r="M73" s="579"/>
      <c r="N73" s="579"/>
      <c r="O73" s="579"/>
      <c r="P73" s="579"/>
      <c r="Q73" s="579"/>
      <c r="R73" s="579"/>
      <c r="S73" s="579"/>
      <c r="T73" s="579"/>
      <c r="U73" s="579"/>
      <c r="V73" s="579"/>
      <c r="W73" s="579"/>
      <c r="X73" s="579"/>
      <c r="Y73" s="579"/>
      <c r="Z73" s="579"/>
      <c r="AA73" s="579"/>
      <c r="AB73" s="579"/>
      <c r="AC73" s="579"/>
      <c r="AD73" s="579"/>
      <c r="AE73" s="579"/>
      <c r="AF73" s="579"/>
      <c r="AG73" s="579"/>
      <c r="AH73" s="579"/>
      <c r="AI73" s="579"/>
      <c r="AK73" s="85"/>
      <c r="AP73" s="81"/>
      <c r="AR73" s="2" t="s">
        <v>5</v>
      </c>
      <c r="AZ73" s="392" t="str">
        <f>IF(AND(M73="",確認申請書!L73=""),"",IF(M73="",確認申請書!L73,M73))</f>
        <v/>
      </c>
      <c r="BA73" s="392"/>
      <c r="BB73" s="392"/>
      <c r="BC73" s="392"/>
      <c r="BD73" s="392"/>
      <c r="BE73" s="392"/>
      <c r="BF73" s="392"/>
      <c r="BG73" s="392"/>
      <c r="BH73" s="392"/>
      <c r="BI73" s="392"/>
      <c r="BJ73" s="392"/>
      <c r="BK73" s="392"/>
      <c r="BL73" s="392"/>
      <c r="BM73" s="392"/>
      <c r="BN73" s="392"/>
      <c r="BO73" s="392"/>
      <c r="BP73" s="392"/>
      <c r="BQ73" s="392"/>
      <c r="BR73" s="392"/>
      <c r="BS73" s="392"/>
      <c r="BT73" s="392"/>
      <c r="BU73" s="392"/>
      <c r="BV73" s="392"/>
      <c r="BX73" s="85"/>
    </row>
    <row r="74" spans="3:78" ht="27" customHeight="1">
      <c r="C74" s="81"/>
      <c r="E74" s="2" t="s">
        <v>6</v>
      </c>
      <c r="M74" s="577"/>
      <c r="N74" s="577"/>
      <c r="O74" s="577"/>
      <c r="P74" s="577"/>
      <c r="Q74" s="577"/>
      <c r="R74" s="577"/>
      <c r="S74" s="577"/>
      <c r="T74" s="577"/>
      <c r="U74" s="577"/>
      <c r="V74" s="577"/>
      <c r="W74" s="577"/>
      <c r="X74" s="577"/>
      <c r="Y74" s="577"/>
      <c r="Z74" s="577"/>
      <c r="AA74" s="577"/>
      <c r="AB74" s="577"/>
      <c r="AC74" s="577"/>
      <c r="AD74" s="577"/>
      <c r="AE74" s="577"/>
      <c r="AF74" s="577"/>
      <c r="AG74" s="577"/>
      <c r="AH74" s="577"/>
      <c r="AI74" s="577"/>
      <c r="AK74" s="85"/>
      <c r="AP74" s="81"/>
      <c r="AR74" s="2" t="s">
        <v>6</v>
      </c>
      <c r="AZ74" s="303" t="str">
        <f>IF(AND(M74="",確認申請書!L74=""),"",IF(M74="",確認申請書!L74,M74))</f>
        <v/>
      </c>
      <c r="BA74" s="303"/>
      <c r="BB74" s="303"/>
      <c r="BC74" s="303"/>
      <c r="BD74" s="303"/>
      <c r="BE74" s="303"/>
      <c r="BF74" s="303"/>
      <c r="BG74" s="303"/>
      <c r="BH74" s="303"/>
      <c r="BI74" s="303"/>
      <c r="BJ74" s="303"/>
      <c r="BK74" s="303"/>
      <c r="BL74" s="303"/>
      <c r="BM74" s="303"/>
      <c r="BN74" s="303"/>
      <c r="BO74" s="303"/>
      <c r="BP74" s="303"/>
      <c r="BQ74" s="303"/>
      <c r="BR74" s="303"/>
      <c r="BS74" s="303"/>
      <c r="BT74" s="303"/>
      <c r="BU74" s="303"/>
      <c r="BV74" s="303"/>
      <c r="BX74" s="85"/>
    </row>
    <row r="75" spans="3:78" ht="27" customHeight="1">
      <c r="C75" s="81"/>
      <c r="E75" s="2" t="s">
        <v>485</v>
      </c>
      <c r="M75" s="533"/>
      <c r="N75" s="533"/>
      <c r="O75" s="533"/>
      <c r="P75" s="533"/>
      <c r="Q75" s="533"/>
      <c r="R75" s="533"/>
      <c r="S75" s="533"/>
      <c r="T75" s="533"/>
      <c r="U75" s="533"/>
      <c r="V75" s="533"/>
      <c r="W75" s="533"/>
      <c r="X75" s="533"/>
      <c r="Y75" s="533"/>
      <c r="Z75" s="533"/>
      <c r="AA75" s="533"/>
      <c r="AB75" s="533"/>
      <c r="AC75" s="533"/>
      <c r="AD75" s="533"/>
      <c r="AE75" s="533"/>
      <c r="AF75" s="533"/>
      <c r="AG75" s="533"/>
      <c r="AH75" s="533"/>
      <c r="AI75" s="533"/>
      <c r="AK75" s="85"/>
      <c r="AP75" s="81"/>
      <c r="AR75" s="2" t="s">
        <v>485</v>
      </c>
      <c r="AZ75" s="303" t="str">
        <f>IF(AND(M75="",確認申請書!L75=""),"",IF(M75="",確認申請書!L75,M75))</f>
        <v/>
      </c>
      <c r="BA75" s="303"/>
      <c r="BB75" s="303"/>
      <c r="BC75" s="303"/>
      <c r="BD75" s="303"/>
      <c r="BE75" s="303"/>
      <c r="BF75" s="303"/>
      <c r="BG75" s="303"/>
      <c r="BH75" s="303"/>
      <c r="BI75" s="303"/>
      <c r="BJ75" s="303"/>
      <c r="BK75" s="303"/>
      <c r="BL75" s="303"/>
      <c r="BM75" s="303"/>
      <c r="BN75" s="303"/>
      <c r="BO75" s="303"/>
      <c r="BP75" s="303"/>
      <c r="BQ75" s="303"/>
      <c r="BR75" s="303"/>
      <c r="BS75" s="303"/>
      <c r="BT75" s="303"/>
      <c r="BU75" s="303"/>
      <c r="BV75" s="303"/>
      <c r="BX75" s="85"/>
    </row>
    <row r="76" spans="3:78" ht="27" customHeight="1">
      <c r="C76" s="81"/>
      <c r="E76" s="2" t="s">
        <v>7</v>
      </c>
      <c r="M76" s="577"/>
      <c r="N76" s="577"/>
      <c r="O76" s="577"/>
      <c r="P76" s="577"/>
      <c r="Q76" s="577"/>
      <c r="R76" s="577"/>
      <c r="S76" s="577"/>
      <c r="T76" s="577"/>
      <c r="U76" s="577"/>
      <c r="V76" s="577"/>
      <c r="W76" s="577"/>
      <c r="X76" s="577"/>
      <c r="Y76" s="577"/>
      <c r="Z76" s="577"/>
      <c r="AA76" s="577"/>
      <c r="AB76" s="577"/>
      <c r="AC76" s="577"/>
      <c r="AD76" s="577"/>
      <c r="AE76" s="577"/>
      <c r="AF76" s="577"/>
      <c r="AG76" s="577"/>
      <c r="AH76" s="577"/>
      <c r="AI76" s="577"/>
      <c r="AK76" s="85"/>
      <c r="AP76" s="81"/>
      <c r="AR76" s="2" t="s">
        <v>7</v>
      </c>
      <c r="AZ76" s="303" t="str">
        <f>IF(AND(M76="",確認申請書!L76=""),"",IF(M76="",確認申請書!L76,M76))</f>
        <v/>
      </c>
      <c r="BA76" s="303"/>
      <c r="BB76" s="303"/>
      <c r="BC76" s="303"/>
      <c r="BD76" s="303"/>
      <c r="BE76" s="303"/>
      <c r="BF76" s="303"/>
      <c r="BG76" s="303"/>
      <c r="BH76" s="303"/>
      <c r="BI76" s="303"/>
      <c r="BJ76" s="303"/>
      <c r="BK76" s="303"/>
      <c r="BL76" s="303"/>
      <c r="BM76" s="303"/>
      <c r="BN76" s="303"/>
      <c r="BO76" s="303"/>
      <c r="BP76" s="303"/>
      <c r="BQ76" s="303"/>
      <c r="BR76" s="303"/>
      <c r="BS76" s="303"/>
      <c r="BT76" s="303"/>
      <c r="BU76" s="303"/>
      <c r="BV76" s="303"/>
      <c r="BX76" s="85"/>
    </row>
    <row r="77" spans="3:78" ht="27" customHeight="1">
      <c r="C77" s="81"/>
      <c r="E77" s="2" t="s">
        <v>8</v>
      </c>
      <c r="M77" s="573"/>
      <c r="N77" s="573"/>
      <c r="O77" s="573"/>
      <c r="P77" s="573"/>
      <c r="Q77" s="573"/>
      <c r="R77" s="573"/>
      <c r="S77" s="573"/>
      <c r="T77" s="573"/>
      <c r="U77" s="573"/>
      <c r="V77" s="573"/>
      <c r="W77" s="573"/>
      <c r="X77" s="573"/>
      <c r="Y77" s="573"/>
      <c r="Z77" s="573"/>
      <c r="AA77" s="573"/>
      <c r="AB77" s="573"/>
      <c r="AC77" s="573"/>
      <c r="AD77" s="573"/>
      <c r="AE77" s="573"/>
      <c r="AF77" s="573"/>
      <c r="AG77" s="573"/>
      <c r="AH77" s="573"/>
      <c r="AI77" s="573"/>
      <c r="AK77" s="85"/>
      <c r="AP77" s="81"/>
      <c r="AR77" s="2" t="s">
        <v>8</v>
      </c>
      <c r="AZ77" s="303" t="str">
        <f>IF(AND(M77="",確認申請書!L77=""),"",IF(M77="",確認申請書!L77,M77))</f>
        <v/>
      </c>
      <c r="BA77" s="303"/>
      <c r="BB77" s="303"/>
      <c r="BC77" s="303"/>
      <c r="BD77" s="303"/>
      <c r="BE77" s="303"/>
      <c r="BF77" s="303"/>
      <c r="BG77" s="303"/>
      <c r="BH77" s="303"/>
      <c r="BI77" s="303"/>
      <c r="BJ77" s="303"/>
      <c r="BK77" s="303"/>
      <c r="BL77" s="303"/>
      <c r="BM77" s="303"/>
      <c r="BN77" s="303"/>
      <c r="BO77" s="303"/>
      <c r="BP77" s="303"/>
      <c r="BQ77" s="303"/>
      <c r="BR77" s="303"/>
      <c r="BS77" s="303"/>
      <c r="BT77" s="303"/>
      <c r="BU77" s="303"/>
      <c r="BV77" s="303"/>
      <c r="BX77" s="85"/>
    </row>
    <row r="78" spans="3:78" ht="6.75" customHeight="1">
      <c r="C78" s="81"/>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K78" s="85"/>
      <c r="AP78" s="81"/>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X78" s="85"/>
    </row>
    <row r="79" spans="3:78" ht="6.75" customHeight="1">
      <c r="C79" s="81"/>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K79" s="85"/>
      <c r="AP79" s="81"/>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X79" s="85"/>
    </row>
    <row r="80" spans="3:78" ht="27" customHeight="1">
      <c r="C80" s="81"/>
      <c r="D80" s="2" t="s">
        <v>26</v>
      </c>
      <c r="AK80" s="85"/>
      <c r="AP80" s="81"/>
      <c r="AQ80" s="2" t="s">
        <v>26</v>
      </c>
      <c r="BX80" s="85"/>
    </row>
    <row r="81" spans="2:76" ht="27" customHeight="1">
      <c r="B81" s="106" t="str">
        <f>IF(OR(N81="１級",N81="1級",N81="一級"),"大臣",IF(OR(N81="２級",N81="2級",N81="二級",N81="木造"),"知事",""))</f>
        <v/>
      </c>
      <c r="C81" s="82"/>
      <c r="E81" s="2" t="s">
        <v>216</v>
      </c>
      <c r="M81" s="36" t="s">
        <v>13</v>
      </c>
      <c r="N81" s="548"/>
      <c r="O81" s="548"/>
      <c r="P81" s="22" t="s">
        <v>218</v>
      </c>
      <c r="Q81" s="22"/>
      <c r="R81" s="22"/>
      <c r="S81" s="40"/>
      <c r="T81" s="40"/>
      <c r="U81" s="36" t="str">
        <f>IF(B81="","（ 大臣・",IF(B81="知事","（",))</f>
        <v>（ 大臣・</v>
      </c>
      <c r="V81" s="548"/>
      <c r="W81" s="548"/>
      <c r="X81" s="548"/>
      <c r="Y81" s="335" t="str">
        <f>IF(B81="大臣","（大臣","知事")</f>
        <v>知事</v>
      </c>
      <c r="Z81" s="335"/>
      <c r="AA81" s="22"/>
      <c r="AB81" s="36" t="s">
        <v>385</v>
      </c>
      <c r="AC81" s="22" t="s">
        <v>107</v>
      </c>
      <c r="AD81" s="548"/>
      <c r="AE81" s="548"/>
      <c r="AF81" s="548"/>
      <c r="AG81" s="548"/>
      <c r="AH81" s="548"/>
      <c r="AI81" s="22" t="s">
        <v>106</v>
      </c>
      <c r="AK81" s="85"/>
      <c r="AO81" s="106" t="str">
        <f>IF(OR(BA81="１級",BA81="1級",BA81="一級"),"大臣",IF(OR(BA81="２級",BA81="2級",BA81="二級",BA81="木造"),"知事",""))</f>
        <v/>
      </c>
      <c r="AP81" s="82"/>
      <c r="AR81" s="2" t="s">
        <v>216</v>
      </c>
      <c r="AZ81" s="36" t="s">
        <v>13</v>
      </c>
      <c r="BA81" s="560" t="str">
        <f>IF(AND(N81="",確認申請書!M81=""),"",IF(N81="",確認申請書!M81,N81))</f>
        <v/>
      </c>
      <c r="BB81" s="560"/>
      <c r="BC81" s="22" t="s">
        <v>218</v>
      </c>
      <c r="BD81" s="22"/>
      <c r="BE81" s="22"/>
      <c r="BF81" s="40"/>
      <c r="BG81" s="40"/>
      <c r="BH81" s="36" t="str">
        <f>IF(AO81="","（ 大臣・",IF(AO81="知事","（",))</f>
        <v>（ 大臣・</v>
      </c>
      <c r="BI81" s="559" t="str">
        <f>IF(AND(V81="",確認申請書!U81=""),"",IF(V81="",確認申請書!U81,V81))</f>
        <v/>
      </c>
      <c r="BJ81" s="559"/>
      <c r="BK81" s="559"/>
      <c r="BL81" s="335" t="str">
        <f>IF(AO81="大臣","（大臣","知事")</f>
        <v>知事</v>
      </c>
      <c r="BM81" s="335"/>
      <c r="BN81" s="22"/>
      <c r="BO81" s="36" t="s">
        <v>385</v>
      </c>
      <c r="BP81" s="22" t="s">
        <v>107</v>
      </c>
      <c r="BQ81" s="559" t="str">
        <f>IF(AND(AD81="",確認申請書!AC81=""),"",IF(AD81="",確認申請書!AC81,AD81))</f>
        <v/>
      </c>
      <c r="BR81" s="559"/>
      <c r="BS81" s="559"/>
      <c r="BT81" s="559"/>
      <c r="BU81" s="559"/>
      <c r="BV81" s="22" t="s">
        <v>106</v>
      </c>
      <c r="BX81" s="85"/>
    </row>
    <row r="82" spans="2:76" ht="27" customHeight="1">
      <c r="C82" s="81"/>
      <c r="E82" s="2" t="s">
        <v>6</v>
      </c>
      <c r="M82" s="577"/>
      <c r="N82" s="577"/>
      <c r="O82" s="577"/>
      <c r="P82" s="577"/>
      <c r="Q82" s="577"/>
      <c r="R82" s="577"/>
      <c r="S82" s="577"/>
      <c r="T82" s="577"/>
      <c r="U82" s="577"/>
      <c r="V82" s="577"/>
      <c r="W82" s="577"/>
      <c r="X82" s="577"/>
      <c r="Y82" s="577"/>
      <c r="Z82" s="577"/>
      <c r="AA82" s="577"/>
      <c r="AB82" s="577"/>
      <c r="AC82" s="577"/>
      <c r="AD82" s="577"/>
      <c r="AE82" s="577"/>
      <c r="AF82" s="577"/>
      <c r="AG82" s="577"/>
      <c r="AH82" s="577"/>
      <c r="AI82" s="577"/>
      <c r="AK82" s="85"/>
      <c r="AP82" s="81"/>
      <c r="AR82" s="2" t="s">
        <v>6</v>
      </c>
      <c r="AZ82" s="303" t="str">
        <f>IF(AND(M82="",確認申請書!L82=""),"",IF(M82="",確認申請書!L82,M82))</f>
        <v/>
      </c>
      <c r="BA82" s="303"/>
      <c r="BB82" s="303"/>
      <c r="BC82" s="303"/>
      <c r="BD82" s="303"/>
      <c r="BE82" s="303"/>
      <c r="BF82" s="303"/>
      <c r="BG82" s="303"/>
      <c r="BH82" s="303"/>
      <c r="BI82" s="303"/>
      <c r="BJ82" s="303"/>
      <c r="BK82" s="303"/>
      <c r="BL82" s="303"/>
      <c r="BM82" s="303"/>
      <c r="BN82" s="303"/>
      <c r="BO82" s="303"/>
      <c r="BP82" s="303"/>
      <c r="BQ82" s="303"/>
      <c r="BR82" s="303"/>
      <c r="BS82" s="303"/>
      <c r="BT82" s="303"/>
      <c r="BU82" s="303"/>
      <c r="BV82" s="303"/>
      <c r="BX82" s="85"/>
    </row>
    <row r="83" spans="2:76" ht="27" customHeight="1">
      <c r="C83" s="81"/>
      <c r="E83" s="2" t="s">
        <v>478</v>
      </c>
      <c r="M83" s="53" t="s">
        <v>13</v>
      </c>
      <c r="N83" s="532"/>
      <c r="O83" s="532"/>
      <c r="P83" s="55" t="s">
        <v>170</v>
      </c>
      <c r="Q83" s="55"/>
      <c r="R83" s="55"/>
      <c r="S83" s="53"/>
      <c r="T83" s="52"/>
      <c r="U83" s="53" t="s">
        <v>13</v>
      </c>
      <c r="V83" s="532"/>
      <c r="W83" s="532"/>
      <c r="X83" s="532"/>
      <c r="Y83" s="55" t="s">
        <v>386</v>
      </c>
      <c r="Z83" s="55"/>
      <c r="AA83" s="55"/>
      <c r="AB83" s="53" t="s">
        <v>387</v>
      </c>
      <c r="AC83" s="55" t="s">
        <v>107</v>
      </c>
      <c r="AD83" s="532"/>
      <c r="AE83" s="532"/>
      <c r="AF83" s="532"/>
      <c r="AG83" s="532"/>
      <c r="AH83" s="532"/>
      <c r="AI83" s="55" t="s">
        <v>106</v>
      </c>
      <c r="AK83" s="85"/>
      <c r="AP83" s="81"/>
      <c r="AR83" s="2" t="s">
        <v>478</v>
      </c>
      <c r="AZ83" s="53" t="s">
        <v>13</v>
      </c>
      <c r="BA83" s="560" t="str">
        <f>IF(AND(N83="",確認申請書!M83=""),"",IF(N83="",確認申請書!M83,N83))</f>
        <v/>
      </c>
      <c r="BB83" s="560"/>
      <c r="BC83" s="55" t="s">
        <v>170</v>
      </c>
      <c r="BD83" s="55"/>
      <c r="BE83" s="55"/>
      <c r="BF83" s="53"/>
      <c r="BG83" s="52"/>
      <c r="BH83" s="53" t="s">
        <v>13</v>
      </c>
      <c r="BI83" s="559" t="str">
        <f>IF(AND(V83="",確認申請書!U83=""),"",IF(V83="",確認申請書!U83,V83))</f>
        <v/>
      </c>
      <c r="BJ83" s="559"/>
      <c r="BK83" s="559"/>
      <c r="BL83" s="55" t="s">
        <v>386</v>
      </c>
      <c r="BM83" s="55"/>
      <c r="BN83" s="55"/>
      <c r="BO83" s="53" t="s">
        <v>387</v>
      </c>
      <c r="BP83" s="55" t="s">
        <v>107</v>
      </c>
      <c r="BQ83" s="559" t="str">
        <f>IF(AND(AD83="",確認申請書!AC83=""),"",IF(AD83="",確認申請書!AC83,AD83))</f>
        <v/>
      </c>
      <c r="BR83" s="559"/>
      <c r="BS83" s="559"/>
      <c r="BT83" s="559"/>
      <c r="BU83" s="559"/>
      <c r="BV83" s="55" t="s">
        <v>106</v>
      </c>
      <c r="BX83" s="85"/>
    </row>
    <row r="84" spans="2:76" ht="27" customHeight="1">
      <c r="C84" s="81"/>
      <c r="M84" s="577"/>
      <c r="N84" s="577"/>
      <c r="O84" s="577"/>
      <c r="P84" s="577"/>
      <c r="Q84" s="577"/>
      <c r="R84" s="577"/>
      <c r="S84" s="577"/>
      <c r="T84" s="577"/>
      <c r="U84" s="577"/>
      <c r="V84" s="577"/>
      <c r="W84" s="577"/>
      <c r="X84" s="577"/>
      <c r="Y84" s="577"/>
      <c r="Z84" s="577"/>
      <c r="AA84" s="577"/>
      <c r="AB84" s="577"/>
      <c r="AC84" s="577"/>
      <c r="AD84" s="577"/>
      <c r="AE84" s="577"/>
      <c r="AF84" s="577"/>
      <c r="AG84" s="577"/>
      <c r="AH84" s="577"/>
      <c r="AI84" s="577"/>
      <c r="AK84" s="85"/>
      <c r="AP84" s="81"/>
      <c r="AZ84" s="303" t="str">
        <f>IF(AND(M84="",確認申請書!L84=""),"",IF(M84="",確認申請書!L84,M84))</f>
        <v/>
      </c>
      <c r="BA84" s="303"/>
      <c r="BB84" s="303"/>
      <c r="BC84" s="303"/>
      <c r="BD84" s="303"/>
      <c r="BE84" s="303"/>
      <c r="BF84" s="303"/>
      <c r="BG84" s="303"/>
      <c r="BH84" s="303"/>
      <c r="BI84" s="303"/>
      <c r="BJ84" s="303"/>
      <c r="BK84" s="303"/>
      <c r="BL84" s="303"/>
      <c r="BM84" s="303"/>
      <c r="BN84" s="303"/>
      <c r="BO84" s="303"/>
      <c r="BP84" s="303"/>
      <c r="BQ84" s="303"/>
      <c r="BR84" s="303"/>
      <c r="BS84" s="303"/>
      <c r="BT84" s="303"/>
      <c r="BU84" s="303"/>
      <c r="BV84" s="303"/>
      <c r="BX84" s="85"/>
    </row>
    <row r="85" spans="2:76" ht="27" customHeight="1">
      <c r="C85" s="81"/>
      <c r="E85" s="2" t="s">
        <v>479</v>
      </c>
      <c r="M85" s="533"/>
      <c r="N85" s="533"/>
      <c r="O85" s="533"/>
      <c r="P85" s="533"/>
      <c r="Q85" s="533"/>
      <c r="R85" s="533"/>
      <c r="S85" s="533"/>
      <c r="T85" s="533"/>
      <c r="U85" s="533"/>
      <c r="V85" s="533"/>
      <c r="W85" s="533"/>
      <c r="X85" s="533"/>
      <c r="Y85" s="533"/>
      <c r="Z85" s="533"/>
      <c r="AA85" s="533"/>
      <c r="AB85" s="533"/>
      <c r="AC85" s="533"/>
      <c r="AD85" s="533"/>
      <c r="AE85" s="533"/>
      <c r="AF85" s="533"/>
      <c r="AG85" s="533"/>
      <c r="AH85" s="533"/>
      <c r="AI85" s="533"/>
      <c r="AK85" s="85"/>
      <c r="AP85" s="81"/>
      <c r="AR85" s="2" t="s">
        <v>479</v>
      </c>
      <c r="AZ85" s="303" t="str">
        <f>IF(AND(M85="",確認申請書!L85=""),"",IF(M85="",確認申請書!L85,M85))</f>
        <v/>
      </c>
      <c r="BA85" s="303"/>
      <c r="BB85" s="303"/>
      <c r="BC85" s="303"/>
      <c r="BD85" s="303"/>
      <c r="BE85" s="303"/>
      <c r="BF85" s="303"/>
      <c r="BG85" s="303"/>
      <c r="BH85" s="303"/>
      <c r="BI85" s="303"/>
      <c r="BJ85" s="303"/>
      <c r="BK85" s="303"/>
      <c r="BL85" s="303"/>
      <c r="BM85" s="303"/>
      <c r="BN85" s="303"/>
      <c r="BO85" s="303"/>
      <c r="BP85" s="303"/>
      <c r="BQ85" s="303"/>
      <c r="BR85" s="303"/>
      <c r="BS85" s="303"/>
      <c r="BT85" s="303"/>
      <c r="BU85" s="303"/>
      <c r="BV85" s="303"/>
      <c r="BX85" s="85"/>
    </row>
    <row r="86" spans="2:76" ht="27" customHeight="1">
      <c r="C86" s="81"/>
      <c r="E86" s="2" t="s">
        <v>221</v>
      </c>
      <c r="M86" s="577"/>
      <c r="N86" s="577"/>
      <c r="O86" s="577"/>
      <c r="P86" s="577"/>
      <c r="Q86" s="577"/>
      <c r="R86" s="577"/>
      <c r="S86" s="577"/>
      <c r="T86" s="577"/>
      <c r="U86" s="577"/>
      <c r="V86" s="577"/>
      <c r="W86" s="577"/>
      <c r="X86" s="577"/>
      <c r="Y86" s="577"/>
      <c r="Z86" s="577"/>
      <c r="AA86" s="577"/>
      <c r="AB86" s="577"/>
      <c r="AC86" s="577"/>
      <c r="AD86" s="577"/>
      <c r="AE86" s="577"/>
      <c r="AF86" s="577"/>
      <c r="AG86" s="577"/>
      <c r="AH86" s="577"/>
      <c r="AI86" s="577"/>
      <c r="AK86" s="85"/>
      <c r="AP86" s="81"/>
      <c r="AR86" s="2" t="s">
        <v>221</v>
      </c>
      <c r="AZ86" s="303" t="str">
        <f>IF(AND(M86="",確認申請書!L86=""),"",IF(M86="",確認申請書!L86,M86))</f>
        <v/>
      </c>
      <c r="BA86" s="303"/>
      <c r="BB86" s="303"/>
      <c r="BC86" s="303"/>
      <c r="BD86" s="303"/>
      <c r="BE86" s="303"/>
      <c r="BF86" s="303"/>
      <c r="BG86" s="303"/>
      <c r="BH86" s="303"/>
      <c r="BI86" s="303"/>
      <c r="BJ86" s="303"/>
      <c r="BK86" s="303"/>
      <c r="BL86" s="303"/>
      <c r="BM86" s="303"/>
      <c r="BN86" s="303"/>
      <c r="BO86" s="303"/>
      <c r="BP86" s="303"/>
      <c r="BQ86" s="303"/>
      <c r="BR86" s="303"/>
      <c r="BS86" s="303"/>
      <c r="BT86" s="303"/>
      <c r="BU86" s="303"/>
      <c r="BV86" s="303"/>
      <c r="BX86" s="85"/>
    </row>
    <row r="87" spans="2:76" ht="27" customHeight="1">
      <c r="C87" s="81"/>
      <c r="E87" s="2" t="s">
        <v>222</v>
      </c>
      <c r="M87" s="573"/>
      <c r="N87" s="573"/>
      <c r="O87" s="573"/>
      <c r="P87" s="573"/>
      <c r="Q87" s="573"/>
      <c r="R87" s="573"/>
      <c r="S87" s="573"/>
      <c r="T87" s="573"/>
      <c r="U87" s="573"/>
      <c r="V87" s="573"/>
      <c r="W87" s="573"/>
      <c r="X87" s="573"/>
      <c r="Y87" s="573"/>
      <c r="Z87" s="573"/>
      <c r="AA87" s="573"/>
      <c r="AB87" s="573"/>
      <c r="AC87" s="573"/>
      <c r="AD87" s="573"/>
      <c r="AE87" s="573"/>
      <c r="AF87" s="573"/>
      <c r="AG87" s="573"/>
      <c r="AH87" s="573"/>
      <c r="AI87" s="573"/>
      <c r="AK87" s="85"/>
      <c r="AP87" s="81"/>
      <c r="AR87" s="2" t="s">
        <v>222</v>
      </c>
      <c r="AZ87" s="303" t="str">
        <f>IF(AND(M87="",確認申請書!L87=""),"",IF(M87="",確認申請書!L87,M87))</f>
        <v/>
      </c>
      <c r="BA87" s="303"/>
      <c r="BB87" s="303"/>
      <c r="BC87" s="303"/>
      <c r="BD87" s="303"/>
      <c r="BE87" s="303"/>
      <c r="BF87" s="303"/>
      <c r="BG87" s="303"/>
      <c r="BH87" s="303"/>
      <c r="BI87" s="303"/>
      <c r="BJ87" s="303"/>
      <c r="BK87" s="303"/>
      <c r="BL87" s="303"/>
      <c r="BM87" s="303"/>
      <c r="BN87" s="303"/>
      <c r="BO87" s="303"/>
      <c r="BP87" s="303"/>
      <c r="BQ87" s="303"/>
      <c r="BR87" s="303"/>
      <c r="BS87" s="303"/>
      <c r="BT87" s="303"/>
      <c r="BU87" s="303"/>
      <c r="BV87" s="303"/>
      <c r="BX87" s="85"/>
    </row>
    <row r="88" spans="2:76" ht="6.75" customHeight="1">
      <c r="C88" s="81"/>
      <c r="D88" s="18"/>
      <c r="E88" s="18"/>
      <c r="F88" s="18"/>
      <c r="G88" s="18"/>
      <c r="H88" s="18"/>
      <c r="I88" s="18"/>
      <c r="J88" s="18"/>
      <c r="K88" s="18"/>
      <c r="L88" s="18"/>
      <c r="M88" s="18"/>
      <c r="N88" s="18"/>
      <c r="O88" s="18"/>
      <c r="P88" s="18"/>
      <c r="Q88" s="18"/>
      <c r="R88" s="18"/>
      <c r="S88" s="18"/>
      <c r="T88" s="18"/>
      <c r="U88" s="18"/>
      <c r="V88" s="18"/>
      <c r="W88" s="18"/>
      <c r="X88" s="18"/>
      <c r="Y88" s="18"/>
      <c r="Z88" s="18"/>
      <c r="AA88" s="18"/>
      <c r="AB88" s="18"/>
      <c r="AC88" s="18"/>
      <c r="AD88" s="18"/>
      <c r="AE88" s="18"/>
      <c r="AF88" s="18"/>
      <c r="AG88" s="18"/>
      <c r="AH88" s="18"/>
      <c r="AI88" s="18"/>
      <c r="AK88" s="85"/>
      <c r="AP88" s="81"/>
      <c r="AQ88" s="18"/>
      <c r="AR88" s="18"/>
      <c r="AS88" s="18"/>
      <c r="AT88" s="18"/>
      <c r="AU88" s="18"/>
      <c r="AV88" s="18"/>
      <c r="AW88" s="18"/>
      <c r="AX88" s="18"/>
      <c r="AY88" s="18"/>
      <c r="AZ88" s="18"/>
      <c r="BA88" s="18"/>
      <c r="BB88" s="18"/>
      <c r="BC88" s="18"/>
      <c r="BD88" s="18"/>
      <c r="BE88" s="18"/>
      <c r="BF88" s="18"/>
      <c r="BG88" s="18"/>
      <c r="BH88" s="18"/>
      <c r="BI88" s="18"/>
      <c r="BJ88" s="18"/>
      <c r="BK88" s="18"/>
      <c r="BL88" s="18"/>
      <c r="BM88" s="18"/>
      <c r="BN88" s="18"/>
      <c r="BO88" s="18"/>
      <c r="BP88" s="18"/>
      <c r="BQ88" s="18"/>
      <c r="BR88" s="18"/>
      <c r="BS88" s="18"/>
      <c r="BT88" s="18"/>
      <c r="BU88" s="18"/>
      <c r="BV88" s="18"/>
      <c r="BX88" s="85"/>
    </row>
    <row r="89" spans="2:76" ht="6.75" customHeight="1">
      <c r="C89" s="81"/>
      <c r="D89" s="16"/>
      <c r="E89" s="16"/>
      <c r="F89" s="16"/>
      <c r="G89" s="16"/>
      <c r="H89" s="16"/>
      <c r="I89" s="16"/>
      <c r="J89" s="16"/>
      <c r="K89" s="16"/>
      <c r="L89" s="16"/>
      <c r="M89" s="16"/>
      <c r="N89" s="16"/>
      <c r="O89" s="16"/>
      <c r="P89" s="16"/>
      <c r="Q89" s="16"/>
      <c r="R89" s="16"/>
      <c r="S89" s="16"/>
      <c r="T89" s="16"/>
      <c r="U89" s="16"/>
      <c r="V89" s="16"/>
      <c r="W89" s="16"/>
      <c r="X89" s="16"/>
      <c r="Y89" s="16"/>
      <c r="Z89" s="16"/>
      <c r="AA89" s="16"/>
      <c r="AB89" s="16"/>
      <c r="AC89" s="16"/>
      <c r="AD89" s="16"/>
      <c r="AE89" s="16"/>
      <c r="AF89" s="16"/>
      <c r="AG89" s="16"/>
      <c r="AH89" s="16"/>
      <c r="AI89" s="16"/>
      <c r="AK89" s="85"/>
      <c r="AP89" s="81"/>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X89" s="85"/>
    </row>
    <row r="90" spans="2:76" ht="27" customHeight="1">
      <c r="C90" s="81"/>
      <c r="D90" s="2" t="s">
        <v>171</v>
      </c>
      <c r="AK90" s="85"/>
      <c r="AP90" s="81"/>
      <c r="AQ90" s="2" t="s">
        <v>171</v>
      </c>
      <c r="BX90" s="85"/>
    </row>
    <row r="91" spans="2:76" ht="27" customHeight="1">
      <c r="C91" s="81"/>
      <c r="D91" s="2" t="s">
        <v>172</v>
      </c>
      <c r="AK91" s="85"/>
      <c r="AP91" s="81"/>
      <c r="AQ91" s="2" t="s">
        <v>172</v>
      </c>
      <c r="BX91" s="85"/>
    </row>
    <row r="92" spans="2:76" ht="27" customHeight="1">
      <c r="B92" s="106" t="str">
        <f>IF(OR(N92="１級",N92="1級",N92="一級"),"大臣",IF(OR(N92="２級",N92="2級",N92="二級",N92="木造"),"知事",""))</f>
        <v/>
      </c>
      <c r="C92" s="82"/>
      <c r="E92" s="2" t="s">
        <v>216</v>
      </c>
      <c r="M92" s="36" t="s">
        <v>13</v>
      </c>
      <c r="N92" s="548"/>
      <c r="O92" s="548"/>
      <c r="P92" s="22" t="s">
        <v>218</v>
      </c>
      <c r="Q92" s="22"/>
      <c r="R92" s="22"/>
      <c r="S92" s="40"/>
      <c r="T92" s="40"/>
      <c r="U92" s="36" t="str">
        <f>IF(B92="","（ 大臣・",IF(B92="知事","（",))</f>
        <v>（ 大臣・</v>
      </c>
      <c r="V92" s="548"/>
      <c r="W92" s="548"/>
      <c r="X92" s="548"/>
      <c r="Y92" s="335" t="str">
        <f>IF(B92="大臣","（大臣","知事")</f>
        <v>知事</v>
      </c>
      <c r="Z92" s="335"/>
      <c r="AA92" s="22"/>
      <c r="AB92" s="36" t="s">
        <v>385</v>
      </c>
      <c r="AC92" s="22" t="s">
        <v>107</v>
      </c>
      <c r="AD92" s="548"/>
      <c r="AE92" s="548"/>
      <c r="AF92" s="548"/>
      <c r="AG92" s="548"/>
      <c r="AH92" s="548"/>
      <c r="AI92" s="22" t="s">
        <v>106</v>
      </c>
      <c r="AK92" s="85"/>
      <c r="AO92" s="106" t="str">
        <f>IF(OR(BA92="１級",BA92="1級",BA92="一級"),"大臣",IF(OR(BA92="２級",BA92="2級",BA92="二級",BA92="木造"),"知事",""))</f>
        <v/>
      </c>
      <c r="AP92" s="82"/>
      <c r="AR92" s="2" t="s">
        <v>216</v>
      </c>
      <c r="AZ92" s="36" t="s">
        <v>13</v>
      </c>
      <c r="BA92" s="560" t="str">
        <f>IF(AND(N92="",確認申請書!M92=""),"",IF(N92="",確認申請書!M92,N92))</f>
        <v/>
      </c>
      <c r="BB92" s="560"/>
      <c r="BC92" s="22" t="s">
        <v>218</v>
      </c>
      <c r="BD92" s="22"/>
      <c r="BE92" s="22"/>
      <c r="BF92" s="40"/>
      <c r="BG92" s="40"/>
      <c r="BH92" s="36" t="str">
        <f>IF(AO92="","（ 大臣・",IF(AO92="知事","（",))</f>
        <v>（ 大臣・</v>
      </c>
      <c r="BI92" s="559" t="str">
        <f>IF(AND(V92="",確認申請書!U92=""),"",IF(V92="",確認申請書!U92,V92))</f>
        <v/>
      </c>
      <c r="BJ92" s="559"/>
      <c r="BK92" s="559"/>
      <c r="BL92" s="335" t="str">
        <f>IF(AO92="大臣","（大臣","知事")</f>
        <v>知事</v>
      </c>
      <c r="BM92" s="335"/>
      <c r="BN92" s="22"/>
      <c r="BO92" s="36" t="s">
        <v>385</v>
      </c>
      <c r="BP92" s="22" t="s">
        <v>107</v>
      </c>
      <c r="BQ92" s="559" t="str">
        <f>IF(AND(AD92="",確認申請書!AC92=""),"",IF(AD92="",確認申請書!AC92,AD92))</f>
        <v/>
      </c>
      <c r="BR92" s="559"/>
      <c r="BS92" s="559"/>
      <c r="BT92" s="559"/>
      <c r="BU92" s="559"/>
      <c r="BV92" s="22" t="s">
        <v>106</v>
      </c>
      <c r="BX92" s="85"/>
    </row>
    <row r="93" spans="2:76" ht="27" customHeight="1">
      <c r="C93" s="81"/>
      <c r="E93" s="2" t="s">
        <v>6</v>
      </c>
      <c r="M93" s="577"/>
      <c r="N93" s="577"/>
      <c r="O93" s="577"/>
      <c r="P93" s="577"/>
      <c r="Q93" s="577"/>
      <c r="R93" s="577"/>
      <c r="S93" s="577"/>
      <c r="T93" s="577"/>
      <c r="U93" s="577"/>
      <c r="V93" s="577"/>
      <c r="W93" s="577"/>
      <c r="X93" s="577"/>
      <c r="Y93" s="577"/>
      <c r="Z93" s="577"/>
      <c r="AA93" s="577"/>
      <c r="AB93" s="577"/>
      <c r="AC93" s="577"/>
      <c r="AD93" s="577"/>
      <c r="AE93" s="577"/>
      <c r="AF93" s="577"/>
      <c r="AG93" s="577"/>
      <c r="AH93" s="577"/>
      <c r="AI93" s="577"/>
      <c r="AK93" s="85"/>
      <c r="AP93" s="81"/>
      <c r="AR93" s="2" t="s">
        <v>6</v>
      </c>
      <c r="AZ93" s="303" t="str">
        <f>IF(AND(M93="",確認申請書!L93=""),"",IF(M93="",確認申請書!L93,M93))</f>
        <v/>
      </c>
      <c r="BA93" s="303"/>
      <c r="BB93" s="303"/>
      <c r="BC93" s="303"/>
      <c r="BD93" s="303"/>
      <c r="BE93" s="303"/>
      <c r="BF93" s="303"/>
      <c r="BG93" s="303"/>
      <c r="BH93" s="303"/>
      <c r="BI93" s="303"/>
      <c r="BJ93" s="303"/>
      <c r="BK93" s="303"/>
      <c r="BL93" s="303"/>
      <c r="BM93" s="303"/>
      <c r="BN93" s="303"/>
      <c r="BO93" s="303"/>
      <c r="BP93" s="303"/>
      <c r="BQ93" s="303"/>
      <c r="BR93" s="303"/>
      <c r="BS93" s="303"/>
      <c r="BT93" s="303"/>
      <c r="BU93" s="303"/>
      <c r="BV93" s="303"/>
      <c r="BX93" s="85"/>
    </row>
    <row r="94" spans="2:76" ht="27" customHeight="1">
      <c r="C94" s="81"/>
      <c r="E94" s="2" t="s">
        <v>478</v>
      </c>
      <c r="M94" s="53" t="s">
        <v>13</v>
      </c>
      <c r="N94" s="532"/>
      <c r="O94" s="532"/>
      <c r="P94" s="55" t="s">
        <v>170</v>
      </c>
      <c r="Q94" s="55"/>
      <c r="R94" s="55"/>
      <c r="S94" s="53"/>
      <c r="T94" s="52"/>
      <c r="U94" s="53" t="s">
        <v>13</v>
      </c>
      <c r="V94" s="532"/>
      <c r="W94" s="532"/>
      <c r="X94" s="532"/>
      <c r="Y94" s="55" t="s">
        <v>169</v>
      </c>
      <c r="Z94" s="55"/>
      <c r="AA94" s="55"/>
      <c r="AB94" s="55"/>
      <c r="AC94" s="55" t="s">
        <v>107</v>
      </c>
      <c r="AD94" s="532"/>
      <c r="AE94" s="532"/>
      <c r="AF94" s="532"/>
      <c r="AG94" s="532"/>
      <c r="AH94" s="532"/>
      <c r="AI94" s="55" t="s">
        <v>106</v>
      </c>
      <c r="AK94" s="85"/>
      <c r="AP94" s="81"/>
      <c r="AR94" s="2" t="s">
        <v>478</v>
      </c>
      <c r="AZ94" s="53" t="s">
        <v>13</v>
      </c>
      <c r="BA94" s="560" t="str">
        <f>IF(AND(N94="",確認申請書!M94=""),"",IF(N94="",確認申請書!M94,N94))</f>
        <v/>
      </c>
      <c r="BB94" s="560"/>
      <c r="BC94" s="55" t="s">
        <v>170</v>
      </c>
      <c r="BD94" s="55"/>
      <c r="BE94" s="55"/>
      <c r="BF94" s="53"/>
      <c r="BG94" s="52"/>
      <c r="BH94" s="53" t="s">
        <v>13</v>
      </c>
      <c r="BI94" s="559" t="str">
        <f>IF(AND(V94="",確認申請書!U94=""),"",IF(V94="",確認申請書!U94,V94))</f>
        <v/>
      </c>
      <c r="BJ94" s="559"/>
      <c r="BK94" s="559"/>
      <c r="BL94" s="55" t="s">
        <v>169</v>
      </c>
      <c r="BM94" s="55"/>
      <c r="BN94" s="55"/>
      <c r="BO94" s="55"/>
      <c r="BP94" s="55" t="s">
        <v>107</v>
      </c>
      <c r="BQ94" s="559" t="str">
        <f>IF(AND(AD94="",確認申請書!AC94=""),"",IF(AD94="",確認申請書!AC94,AD94))</f>
        <v/>
      </c>
      <c r="BR94" s="559"/>
      <c r="BS94" s="559"/>
      <c r="BT94" s="559"/>
      <c r="BU94" s="559"/>
      <c r="BV94" s="55" t="s">
        <v>106</v>
      </c>
      <c r="BX94" s="85"/>
    </row>
    <row r="95" spans="2:76" ht="27" customHeight="1">
      <c r="C95" s="81"/>
      <c r="M95" s="577"/>
      <c r="N95" s="577"/>
      <c r="O95" s="577"/>
      <c r="P95" s="577"/>
      <c r="Q95" s="577"/>
      <c r="R95" s="577"/>
      <c r="S95" s="577"/>
      <c r="T95" s="577"/>
      <c r="U95" s="577"/>
      <c r="V95" s="577"/>
      <c r="W95" s="577"/>
      <c r="X95" s="577"/>
      <c r="Y95" s="577"/>
      <c r="Z95" s="577"/>
      <c r="AA95" s="577"/>
      <c r="AB95" s="577"/>
      <c r="AC95" s="577"/>
      <c r="AD95" s="577"/>
      <c r="AE95" s="577"/>
      <c r="AF95" s="577"/>
      <c r="AG95" s="577"/>
      <c r="AH95" s="577"/>
      <c r="AI95" s="577"/>
      <c r="AK95" s="85"/>
      <c r="AP95" s="81"/>
      <c r="AZ95" s="303" t="str">
        <f>IF(AND(M95="",確認申請書!L95=""),"",IF(M95="",確認申請書!L95,M95))</f>
        <v/>
      </c>
      <c r="BA95" s="303"/>
      <c r="BB95" s="303"/>
      <c r="BC95" s="303"/>
      <c r="BD95" s="303"/>
      <c r="BE95" s="303"/>
      <c r="BF95" s="303"/>
      <c r="BG95" s="303"/>
      <c r="BH95" s="303"/>
      <c r="BI95" s="303"/>
      <c r="BJ95" s="303"/>
      <c r="BK95" s="303"/>
      <c r="BL95" s="303"/>
      <c r="BM95" s="303"/>
      <c r="BN95" s="303"/>
      <c r="BO95" s="303"/>
      <c r="BP95" s="303"/>
      <c r="BQ95" s="303"/>
      <c r="BR95" s="303"/>
      <c r="BS95" s="303"/>
      <c r="BT95" s="303"/>
      <c r="BU95" s="303"/>
      <c r="BV95" s="303"/>
      <c r="BX95" s="85"/>
    </row>
    <row r="96" spans="2:76" ht="27" customHeight="1">
      <c r="C96" s="81"/>
      <c r="E96" s="2" t="s">
        <v>479</v>
      </c>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K96" s="85"/>
      <c r="AP96" s="81"/>
      <c r="AR96" s="2" t="s">
        <v>479</v>
      </c>
      <c r="AZ96" s="303" t="str">
        <f>IF(AND(M96="",確認申請書!L96=""),"",IF(M96="",確認申請書!L96,M96))</f>
        <v/>
      </c>
      <c r="BA96" s="303"/>
      <c r="BB96" s="303"/>
      <c r="BC96" s="303"/>
      <c r="BD96" s="303"/>
      <c r="BE96" s="303"/>
      <c r="BF96" s="303"/>
      <c r="BG96" s="303"/>
      <c r="BH96" s="303"/>
      <c r="BI96" s="303"/>
      <c r="BJ96" s="303"/>
      <c r="BK96" s="303"/>
      <c r="BL96" s="303"/>
      <c r="BM96" s="303"/>
      <c r="BN96" s="303"/>
      <c r="BO96" s="303"/>
      <c r="BP96" s="303"/>
      <c r="BQ96" s="303"/>
      <c r="BR96" s="303"/>
      <c r="BS96" s="303"/>
      <c r="BT96" s="303"/>
      <c r="BU96" s="303"/>
      <c r="BV96" s="303"/>
      <c r="BX96" s="85"/>
    </row>
    <row r="97" spans="2:76" ht="27" customHeight="1">
      <c r="C97" s="81"/>
      <c r="E97" s="2" t="s">
        <v>221</v>
      </c>
      <c r="M97" s="577"/>
      <c r="N97" s="577"/>
      <c r="O97" s="577"/>
      <c r="P97" s="577"/>
      <c r="Q97" s="577"/>
      <c r="R97" s="577"/>
      <c r="S97" s="577"/>
      <c r="T97" s="577"/>
      <c r="U97" s="577"/>
      <c r="V97" s="577"/>
      <c r="W97" s="577"/>
      <c r="X97" s="577"/>
      <c r="Y97" s="577"/>
      <c r="Z97" s="577"/>
      <c r="AA97" s="577"/>
      <c r="AB97" s="577"/>
      <c r="AC97" s="577"/>
      <c r="AD97" s="577"/>
      <c r="AE97" s="577"/>
      <c r="AF97" s="577"/>
      <c r="AG97" s="577"/>
      <c r="AH97" s="577"/>
      <c r="AI97" s="577"/>
      <c r="AK97" s="85"/>
      <c r="AP97" s="81"/>
      <c r="AR97" s="2" t="s">
        <v>221</v>
      </c>
      <c r="AZ97" s="303" t="str">
        <f>IF(AND(M97="",確認申請書!L97=""),"",IF(M97="",確認申請書!L97,M97))</f>
        <v/>
      </c>
      <c r="BA97" s="303"/>
      <c r="BB97" s="303"/>
      <c r="BC97" s="303"/>
      <c r="BD97" s="303"/>
      <c r="BE97" s="303"/>
      <c r="BF97" s="303"/>
      <c r="BG97" s="303"/>
      <c r="BH97" s="303"/>
      <c r="BI97" s="303"/>
      <c r="BJ97" s="303"/>
      <c r="BK97" s="303"/>
      <c r="BL97" s="303"/>
      <c r="BM97" s="303"/>
      <c r="BN97" s="303"/>
      <c r="BO97" s="303"/>
      <c r="BP97" s="303"/>
      <c r="BQ97" s="303"/>
      <c r="BR97" s="303"/>
      <c r="BS97" s="303"/>
      <c r="BT97" s="303"/>
      <c r="BU97" s="303"/>
      <c r="BV97" s="303"/>
      <c r="BX97" s="85"/>
    </row>
    <row r="98" spans="2:76" ht="27" customHeight="1">
      <c r="C98" s="81"/>
      <c r="E98" s="2" t="s">
        <v>222</v>
      </c>
      <c r="M98" s="573"/>
      <c r="N98" s="573"/>
      <c r="O98" s="573"/>
      <c r="P98" s="573"/>
      <c r="Q98" s="573"/>
      <c r="R98" s="573"/>
      <c r="S98" s="573"/>
      <c r="T98" s="573"/>
      <c r="U98" s="573"/>
      <c r="V98" s="573"/>
      <c r="W98" s="573"/>
      <c r="X98" s="573"/>
      <c r="Y98" s="573"/>
      <c r="Z98" s="573"/>
      <c r="AA98" s="573"/>
      <c r="AB98" s="573"/>
      <c r="AC98" s="573"/>
      <c r="AD98" s="573"/>
      <c r="AE98" s="573"/>
      <c r="AF98" s="573"/>
      <c r="AG98" s="573"/>
      <c r="AH98" s="573"/>
      <c r="AI98" s="573"/>
      <c r="AK98" s="85"/>
      <c r="AP98" s="81"/>
      <c r="AR98" s="2" t="s">
        <v>222</v>
      </c>
      <c r="AZ98" s="303" t="str">
        <f>IF(AND(M98="",確認申請書!L98=""),"",IF(M98="",確認申請書!L98,M98))</f>
        <v/>
      </c>
      <c r="BA98" s="303"/>
      <c r="BB98" s="303"/>
      <c r="BC98" s="303"/>
      <c r="BD98" s="303"/>
      <c r="BE98" s="303"/>
      <c r="BF98" s="303"/>
      <c r="BG98" s="303"/>
      <c r="BH98" s="303"/>
      <c r="BI98" s="303"/>
      <c r="BJ98" s="303"/>
      <c r="BK98" s="303"/>
      <c r="BL98" s="303"/>
      <c r="BM98" s="303"/>
      <c r="BN98" s="303"/>
      <c r="BO98" s="303"/>
      <c r="BP98" s="303"/>
      <c r="BQ98" s="303"/>
      <c r="BR98" s="303"/>
      <c r="BS98" s="303"/>
      <c r="BT98" s="303"/>
      <c r="BU98" s="303"/>
      <c r="BV98" s="303"/>
      <c r="BX98" s="85"/>
    </row>
    <row r="99" spans="2:76" ht="27" customHeight="1">
      <c r="C99" s="81"/>
      <c r="E99" s="2" t="s">
        <v>436</v>
      </c>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K99" s="85"/>
      <c r="AP99" s="81"/>
      <c r="AR99" s="2" t="s">
        <v>436</v>
      </c>
      <c r="AZ99" s="303" t="str">
        <f>IF(AND(M99="",確認申請書!L99=""),"",IF(M99="",確認申請書!L99,M99))</f>
        <v/>
      </c>
      <c r="BA99" s="303"/>
      <c r="BB99" s="303"/>
      <c r="BC99" s="303"/>
      <c r="BD99" s="303"/>
      <c r="BE99" s="303"/>
      <c r="BF99" s="303"/>
      <c r="BG99" s="303"/>
      <c r="BH99" s="303"/>
      <c r="BI99" s="303"/>
      <c r="BJ99" s="303"/>
      <c r="BK99" s="303"/>
      <c r="BL99" s="303"/>
      <c r="BM99" s="303"/>
      <c r="BN99" s="303"/>
      <c r="BO99" s="303"/>
      <c r="BP99" s="303"/>
      <c r="BQ99" s="303"/>
      <c r="BR99" s="303"/>
      <c r="BS99" s="303"/>
      <c r="BT99" s="303"/>
      <c r="BU99" s="303"/>
      <c r="BV99" s="303"/>
      <c r="BX99" s="85"/>
    </row>
    <row r="100" spans="2:76" ht="27" customHeight="1">
      <c r="C100" s="81"/>
      <c r="F100" s="2" t="s">
        <v>415</v>
      </c>
      <c r="M100" s="578"/>
      <c r="N100" s="578"/>
      <c r="O100" s="578"/>
      <c r="P100" s="578"/>
      <c r="Q100" s="578"/>
      <c r="R100" s="578"/>
      <c r="S100" s="578"/>
      <c r="T100" s="578"/>
      <c r="U100" s="578"/>
      <c r="V100" s="578"/>
      <c r="W100" s="578"/>
      <c r="X100" s="578"/>
      <c r="Y100" s="578"/>
      <c r="Z100" s="578"/>
      <c r="AA100" s="578"/>
      <c r="AB100" s="578"/>
      <c r="AC100" s="578"/>
      <c r="AD100" s="578"/>
      <c r="AE100" s="578"/>
      <c r="AF100" s="578"/>
      <c r="AG100" s="578"/>
      <c r="AH100" s="578"/>
      <c r="AI100" s="578"/>
      <c r="AK100" s="85"/>
      <c r="AP100" s="81"/>
      <c r="AS100" s="2" t="s">
        <v>415</v>
      </c>
      <c r="AZ100" s="303" t="str">
        <f>IF(AND(M100="",確認申請書!L100=""),"",IF(M100="",確認申請書!L100,M100))</f>
        <v/>
      </c>
      <c r="BA100" s="303"/>
      <c r="BB100" s="303"/>
      <c r="BC100" s="303"/>
      <c r="BD100" s="303"/>
      <c r="BE100" s="303"/>
      <c r="BF100" s="303"/>
      <c r="BG100" s="303"/>
      <c r="BH100" s="303"/>
      <c r="BI100" s="303"/>
      <c r="BJ100" s="303"/>
      <c r="BK100" s="303"/>
      <c r="BL100" s="303"/>
      <c r="BM100" s="303"/>
      <c r="BN100" s="303"/>
      <c r="BO100" s="303"/>
      <c r="BP100" s="303"/>
      <c r="BQ100" s="303"/>
      <c r="BR100" s="303"/>
      <c r="BS100" s="303"/>
      <c r="BT100" s="303"/>
      <c r="BU100" s="303"/>
      <c r="BV100" s="303"/>
      <c r="BX100" s="85"/>
    </row>
    <row r="101" spans="2:76" ht="6.75" customHeight="1">
      <c r="C101" s="81"/>
      <c r="AK101" s="85"/>
      <c r="AP101" s="81"/>
      <c r="BX101" s="85"/>
    </row>
    <row r="102" spans="2:76" ht="27" customHeight="1">
      <c r="C102" s="81"/>
      <c r="D102" s="2" t="s">
        <v>174</v>
      </c>
      <c r="AK102" s="85"/>
      <c r="AP102" s="81"/>
      <c r="AQ102" s="2" t="s">
        <v>174</v>
      </c>
      <c r="BX102" s="85"/>
    </row>
    <row r="103" spans="2:76" ht="27" customHeight="1">
      <c r="B103" s="106" t="str">
        <f>IF(OR(N103="１級",N103="1級",N103="一級"),"大臣",IF(OR(N103="２級",N103="2級",N103="二級",N103="木造"),"知事",""))</f>
        <v/>
      </c>
      <c r="C103" s="82"/>
      <c r="E103" s="2" t="s">
        <v>216</v>
      </c>
      <c r="M103" s="36" t="s">
        <v>13</v>
      </c>
      <c r="N103" s="548"/>
      <c r="O103" s="548"/>
      <c r="P103" s="22" t="s">
        <v>218</v>
      </c>
      <c r="Q103" s="22"/>
      <c r="R103" s="22"/>
      <c r="S103" s="40"/>
      <c r="T103" s="40"/>
      <c r="U103" s="36" t="str">
        <f>IF(B103="","（ 大臣・",IF(B103="知事","（",))</f>
        <v>（ 大臣・</v>
      </c>
      <c r="V103" s="548"/>
      <c r="W103" s="548"/>
      <c r="X103" s="548"/>
      <c r="Y103" s="335" t="str">
        <f>IF(B103="大臣","（大臣","知事")</f>
        <v>知事</v>
      </c>
      <c r="Z103" s="335"/>
      <c r="AA103" s="22"/>
      <c r="AB103" s="36" t="s">
        <v>385</v>
      </c>
      <c r="AC103" s="22" t="s">
        <v>107</v>
      </c>
      <c r="AD103" s="548"/>
      <c r="AE103" s="548"/>
      <c r="AF103" s="548"/>
      <c r="AG103" s="548"/>
      <c r="AH103" s="548"/>
      <c r="AI103" s="22" t="s">
        <v>106</v>
      </c>
      <c r="AK103" s="85"/>
      <c r="AO103" s="106" t="str">
        <f>IF(OR(BA103="１級",BA103="1級",BA103="一級"),"大臣",IF(OR(BA103="２級",BA103="2級",BA103="二級",BA103="木造"),"知事",""))</f>
        <v/>
      </c>
      <c r="AP103" s="82"/>
      <c r="AR103" s="2" t="s">
        <v>216</v>
      </c>
      <c r="AZ103" s="36" t="s">
        <v>13</v>
      </c>
      <c r="BA103" s="560" t="str">
        <f>IF(AND(N103="",確認申請書!M103=""),"",IF(N103="",確認申請書!M103,N103))</f>
        <v/>
      </c>
      <c r="BB103" s="560"/>
      <c r="BC103" s="22" t="s">
        <v>218</v>
      </c>
      <c r="BD103" s="22"/>
      <c r="BE103" s="22"/>
      <c r="BF103" s="40"/>
      <c r="BG103" s="40"/>
      <c r="BH103" s="36" t="str">
        <f>IF(AO103="","（ 大臣・",IF(AO103="知事","（",))</f>
        <v>（ 大臣・</v>
      </c>
      <c r="BI103" s="559" t="str">
        <f>IF(AND(V103="",確認申請書!U103=""),"",IF(V103="",確認申請書!U103,V103))</f>
        <v/>
      </c>
      <c r="BJ103" s="559"/>
      <c r="BK103" s="559"/>
      <c r="BL103" s="335" t="str">
        <f>IF(AO103="大臣","（大臣","知事")</f>
        <v>知事</v>
      </c>
      <c r="BM103" s="335"/>
      <c r="BN103" s="22"/>
      <c r="BO103" s="36" t="s">
        <v>385</v>
      </c>
      <c r="BP103" s="22" t="s">
        <v>107</v>
      </c>
      <c r="BQ103" s="559" t="str">
        <f>IF(AND(AD103="",確認申請書!AC103=""),"",IF(AD103="",確認申請書!AC103,AD103))</f>
        <v/>
      </c>
      <c r="BR103" s="559"/>
      <c r="BS103" s="559"/>
      <c r="BT103" s="559"/>
      <c r="BU103" s="559"/>
      <c r="BV103" s="22" t="s">
        <v>106</v>
      </c>
      <c r="BX103" s="85"/>
    </row>
    <row r="104" spans="2:76" ht="27" customHeight="1">
      <c r="C104" s="81"/>
      <c r="E104" s="2" t="s">
        <v>6</v>
      </c>
      <c r="M104" s="577"/>
      <c r="N104" s="577"/>
      <c r="O104" s="577"/>
      <c r="P104" s="577"/>
      <c r="Q104" s="577"/>
      <c r="R104" s="577"/>
      <c r="S104" s="577"/>
      <c r="T104" s="577"/>
      <c r="U104" s="577"/>
      <c r="V104" s="577"/>
      <c r="W104" s="577"/>
      <c r="X104" s="577"/>
      <c r="Y104" s="577"/>
      <c r="Z104" s="577"/>
      <c r="AA104" s="577"/>
      <c r="AB104" s="577"/>
      <c r="AC104" s="577"/>
      <c r="AD104" s="577"/>
      <c r="AE104" s="577"/>
      <c r="AF104" s="577"/>
      <c r="AG104" s="577"/>
      <c r="AH104" s="577"/>
      <c r="AI104" s="577"/>
      <c r="AK104" s="85"/>
      <c r="AP104" s="81"/>
      <c r="AR104" s="2" t="s">
        <v>6</v>
      </c>
      <c r="AZ104" s="303" t="str">
        <f>IF(AND(M104="",確認申請書!L104=""),"",IF(M104="",確認申請書!L104,M104))</f>
        <v/>
      </c>
      <c r="BA104" s="303"/>
      <c r="BB104" s="303"/>
      <c r="BC104" s="303"/>
      <c r="BD104" s="303"/>
      <c r="BE104" s="303"/>
      <c r="BF104" s="303"/>
      <c r="BG104" s="303"/>
      <c r="BH104" s="303"/>
      <c r="BI104" s="303"/>
      <c r="BJ104" s="303"/>
      <c r="BK104" s="303"/>
      <c r="BL104" s="303"/>
      <c r="BM104" s="303"/>
      <c r="BN104" s="303"/>
      <c r="BO104" s="303"/>
      <c r="BP104" s="303"/>
      <c r="BQ104" s="303"/>
      <c r="BR104" s="303"/>
      <c r="BS104" s="303"/>
      <c r="BT104" s="303"/>
      <c r="BU104" s="303"/>
      <c r="BV104" s="303"/>
      <c r="BX104" s="85"/>
    </row>
    <row r="105" spans="2:76" ht="27" customHeight="1">
      <c r="C105" s="81"/>
      <c r="E105" s="2" t="s">
        <v>478</v>
      </c>
      <c r="M105" s="53" t="s">
        <v>13</v>
      </c>
      <c r="N105" s="532"/>
      <c r="O105" s="532"/>
      <c r="P105" s="55" t="s">
        <v>170</v>
      </c>
      <c r="Q105" s="55"/>
      <c r="R105" s="55"/>
      <c r="S105" s="53"/>
      <c r="T105" s="52"/>
      <c r="U105" s="53" t="s">
        <v>13</v>
      </c>
      <c r="V105" s="532"/>
      <c r="W105" s="532"/>
      <c r="X105" s="532"/>
      <c r="Y105" s="55" t="s">
        <v>169</v>
      </c>
      <c r="Z105" s="55"/>
      <c r="AA105" s="55"/>
      <c r="AB105" s="55"/>
      <c r="AC105" s="55" t="s">
        <v>107</v>
      </c>
      <c r="AD105" s="532"/>
      <c r="AE105" s="532"/>
      <c r="AF105" s="532"/>
      <c r="AG105" s="532"/>
      <c r="AH105" s="532"/>
      <c r="AI105" s="55" t="s">
        <v>106</v>
      </c>
      <c r="AK105" s="85"/>
      <c r="AP105" s="81"/>
      <c r="AR105" s="2" t="s">
        <v>478</v>
      </c>
      <c r="AZ105" s="53" t="s">
        <v>13</v>
      </c>
      <c r="BA105" s="560" t="str">
        <f>IF(AND(N105="",確認申請書!M105=""),"",IF(N105="",確認申請書!M105,N105))</f>
        <v/>
      </c>
      <c r="BB105" s="560"/>
      <c r="BC105" s="55" t="s">
        <v>170</v>
      </c>
      <c r="BD105" s="55"/>
      <c r="BE105" s="55"/>
      <c r="BF105" s="53"/>
      <c r="BG105" s="52"/>
      <c r="BH105" s="53" t="s">
        <v>13</v>
      </c>
      <c r="BI105" s="559" t="str">
        <f>IF(AND(V105="",確認申請書!U105=""),"",IF(V105="",確認申請書!U105,V105))</f>
        <v/>
      </c>
      <c r="BJ105" s="559"/>
      <c r="BK105" s="559"/>
      <c r="BL105" s="55" t="s">
        <v>169</v>
      </c>
      <c r="BM105" s="55"/>
      <c r="BN105" s="55"/>
      <c r="BO105" s="55"/>
      <c r="BP105" s="55" t="s">
        <v>107</v>
      </c>
      <c r="BQ105" s="559" t="str">
        <f>IF(AND(AD105="",確認申請書!AC105=""),"",IF(AD105="",確認申請書!AC105,AD105))</f>
        <v/>
      </c>
      <c r="BR105" s="559"/>
      <c r="BS105" s="559"/>
      <c r="BT105" s="559"/>
      <c r="BU105" s="559"/>
      <c r="BV105" s="55" t="s">
        <v>106</v>
      </c>
      <c r="BX105" s="85"/>
    </row>
    <row r="106" spans="2:76" ht="27" customHeight="1">
      <c r="C106" s="81"/>
      <c r="M106" s="577"/>
      <c r="N106" s="577"/>
      <c r="O106" s="577"/>
      <c r="P106" s="577"/>
      <c r="Q106" s="577"/>
      <c r="R106" s="577"/>
      <c r="S106" s="577"/>
      <c r="T106" s="577"/>
      <c r="U106" s="577"/>
      <c r="V106" s="577"/>
      <c r="W106" s="577"/>
      <c r="X106" s="577"/>
      <c r="Y106" s="577"/>
      <c r="Z106" s="577"/>
      <c r="AA106" s="577"/>
      <c r="AB106" s="577"/>
      <c r="AC106" s="577"/>
      <c r="AD106" s="577"/>
      <c r="AE106" s="577"/>
      <c r="AF106" s="577"/>
      <c r="AG106" s="577"/>
      <c r="AH106" s="577"/>
      <c r="AI106" s="577"/>
      <c r="AK106" s="85"/>
      <c r="AP106" s="81"/>
      <c r="AZ106" s="303" t="str">
        <f>IF(AND(M106="",確認申請書!L106=""),"",IF(M106="",確認申請書!L106,M106))</f>
        <v/>
      </c>
      <c r="BA106" s="303"/>
      <c r="BB106" s="303"/>
      <c r="BC106" s="303"/>
      <c r="BD106" s="303"/>
      <c r="BE106" s="303"/>
      <c r="BF106" s="303"/>
      <c r="BG106" s="303"/>
      <c r="BH106" s="303"/>
      <c r="BI106" s="303"/>
      <c r="BJ106" s="303"/>
      <c r="BK106" s="303"/>
      <c r="BL106" s="303"/>
      <c r="BM106" s="303"/>
      <c r="BN106" s="303"/>
      <c r="BO106" s="303"/>
      <c r="BP106" s="303"/>
      <c r="BQ106" s="303"/>
      <c r="BR106" s="303"/>
      <c r="BS106" s="303"/>
      <c r="BT106" s="303"/>
      <c r="BU106" s="303"/>
      <c r="BV106" s="303"/>
      <c r="BX106" s="85"/>
    </row>
    <row r="107" spans="2:76" ht="27" customHeight="1">
      <c r="C107" s="81"/>
      <c r="E107" s="2" t="s">
        <v>479</v>
      </c>
      <c r="M107" s="533"/>
      <c r="N107" s="533"/>
      <c r="O107" s="533"/>
      <c r="P107" s="533"/>
      <c r="Q107" s="533"/>
      <c r="R107" s="533"/>
      <c r="S107" s="533"/>
      <c r="T107" s="533"/>
      <c r="U107" s="533"/>
      <c r="V107" s="533"/>
      <c r="W107" s="533"/>
      <c r="X107" s="533"/>
      <c r="Y107" s="533"/>
      <c r="Z107" s="533"/>
      <c r="AA107" s="533"/>
      <c r="AB107" s="533"/>
      <c r="AC107" s="533"/>
      <c r="AD107" s="533"/>
      <c r="AE107" s="533"/>
      <c r="AF107" s="533"/>
      <c r="AG107" s="533"/>
      <c r="AH107" s="533"/>
      <c r="AI107" s="533"/>
      <c r="AK107" s="85"/>
      <c r="AP107" s="81"/>
      <c r="AR107" s="2" t="s">
        <v>479</v>
      </c>
      <c r="AZ107" s="303" t="str">
        <f>IF(AND(M107="",確認申請書!L107=""),"",IF(M107="",確認申請書!L107,M107))</f>
        <v/>
      </c>
      <c r="BA107" s="303"/>
      <c r="BB107" s="303"/>
      <c r="BC107" s="303"/>
      <c r="BD107" s="303"/>
      <c r="BE107" s="303"/>
      <c r="BF107" s="303"/>
      <c r="BG107" s="303"/>
      <c r="BH107" s="303"/>
      <c r="BI107" s="303"/>
      <c r="BJ107" s="303"/>
      <c r="BK107" s="303"/>
      <c r="BL107" s="303"/>
      <c r="BM107" s="303"/>
      <c r="BN107" s="303"/>
      <c r="BO107" s="303"/>
      <c r="BP107" s="303"/>
      <c r="BQ107" s="303"/>
      <c r="BR107" s="303"/>
      <c r="BS107" s="303"/>
      <c r="BT107" s="303"/>
      <c r="BU107" s="303"/>
      <c r="BV107" s="303"/>
      <c r="BX107" s="85"/>
    </row>
    <row r="108" spans="2:76" ht="27" customHeight="1">
      <c r="C108" s="81"/>
      <c r="E108" s="2" t="s">
        <v>221</v>
      </c>
      <c r="M108" s="577"/>
      <c r="N108" s="577"/>
      <c r="O108" s="577"/>
      <c r="P108" s="577"/>
      <c r="Q108" s="577"/>
      <c r="R108" s="577"/>
      <c r="S108" s="577"/>
      <c r="T108" s="577"/>
      <c r="U108" s="577"/>
      <c r="V108" s="577"/>
      <c r="W108" s="577"/>
      <c r="X108" s="577"/>
      <c r="Y108" s="577"/>
      <c r="Z108" s="577"/>
      <c r="AA108" s="577"/>
      <c r="AB108" s="577"/>
      <c r="AC108" s="577"/>
      <c r="AD108" s="577"/>
      <c r="AE108" s="577"/>
      <c r="AF108" s="577"/>
      <c r="AG108" s="577"/>
      <c r="AH108" s="577"/>
      <c r="AI108" s="577"/>
      <c r="AK108" s="85"/>
      <c r="AP108" s="81"/>
      <c r="AR108" s="2" t="s">
        <v>221</v>
      </c>
      <c r="AZ108" s="303" t="str">
        <f>IF(AND(M108="",確認申請書!L108=""),"",IF(M108="",確認申請書!L108,M108))</f>
        <v/>
      </c>
      <c r="BA108" s="303"/>
      <c r="BB108" s="303"/>
      <c r="BC108" s="303"/>
      <c r="BD108" s="303"/>
      <c r="BE108" s="303"/>
      <c r="BF108" s="303"/>
      <c r="BG108" s="303"/>
      <c r="BH108" s="303"/>
      <c r="BI108" s="303"/>
      <c r="BJ108" s="303"/>
      <c r="BK108" s="303"/>
      <c r="BL108" s="303"/>
      <c r="BM108" s="303"/>
      <c r="BN108" s="303"/>
      <c r="BO108" s="303"/>
      <c r="BP108" s="303"/>
      <c r="BQ108" s="303"/>
      <c r="BR108" s="303"/>
      <c r="BS108" s="303"/>
      <c r="BT108" s="303"/>
      <c r="BU108" s="303"/>
      <c r="BV108" s="303"/>
      <c r="BX108" s="85"/>
    </row>
    <row r="109" spans="2:76" ht="27" customHeight="1">
      <c r="C109" s="81"/>
      <c r="E109" s="2" t="s">
        <v>222</v>
      </c>
      <c r="M109" s="573"/>
      <c r="N109" s="573"/>
      <c r="O109" s="573"/>
      <c r="P109" s="573"/>
      <c r="Q109" s="573"/>
      <c r="R109" s="573"/>
      <c r="S109" s="573"/>
      <c r="T109" s="573"/>
      <c r="U109" s="573"/>
      <c r="V109" s="573"/>
      <c r="W109" s="573"/>
      <c r="X109" s="573"/>
      <c r="Y109" s="573"/>
      <c r="Z109" s="573"/>
      <c r="AA109" s="573"/>
      <c r="AB109" s="573"/>
      <c r="AC109" s="573"/>
      <c r="AD109" s="573"/>
      <c r="AE109" s="573"/>
      <c r="AF109" s="573"/>
      <c r="AG109" s="573"/>
      <c r="AH109" s="573"/>
      <c r="AI109" s="573"/>
      <c r="AK109" s="85"/>
      <c r="AP109" s="81"/>
      <c r="AR109" s="2" t="s">
        <v>222</v>
      </c>
      <c r="AZ109" s="303" t="str">
        <f>IF(AND(M109="",確認申請書!L109=""),"",IF(M109="",確認申請書!L109,M109))</f>
        <v/>
      </c>
      <c r="BA109" s="303"/>
      <c r="BB109" s="303"/>
      <c r="BC109" s="303"/>
      <c r="BD109" s="303"/>
      <c r="BE109" s="303"/>
      <c r="BF109" s="303"/>
      <c r="BG109" s="303"/>
      <c r="BH109" s="303"/>
      <c r="BI109" s="303"/>
      <c r="BJ109" s="303"/>
      <c r="BK109" s="303"/>
      <c r="BL109" s="303"/>
      <c r="BM109" s="303"/>
      <c r="BN109" s="303"/>
      <c r="BO109" s="303"/>
      <c r="BP109" s="303"/>
      <c r="BQ109" s="303"/>
      <c r="BR109" s="303"/>
      <c r="BS109" s="303"/>
      <c r="BT109" s="303"/>
      <c r="BU109" s="303"/>
      <c r="BV109" s="303"/>
      <c r="BX109" s="85"/>
    </row>
    <row r="110" spans="2:76" ht="27" customHeight="1">
      <c r="C110" s="81"/>
      <c r="E110" s="2" t="s">
        <v>436</v>
      </c>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K110" s="85"/>
      <c r="AP110" s="81"/>
      <c r="AR110" s="2" t="s">
        <v>436</v>
      </c>
      <c r="AZ110" s="303" t="str">
        <f>IF(AND(M110="",確認申請書!L110=""),"",IF(M110="",確認申請書!L110,M110))</f>
        <v/>
      </c>
      <c r="BA110" s="303"/>
      <c r="BB110" s="303"/>
      <c r="BC110" s="303"/>
      <c r="BD110" s="303"/>
      <c r="BE110" s="303"/>
      <c r="BF110" s="303"/>
      <c r="BG110" s="303"/>
      <c r="BH110" s="303"/>
      <c r="BI110" s="303"/>
      <c r="BJ110" s="303"/>
      <c r="BK110" s="303"/>
      <c r="BL110" s="303"/>
      <c r="BM110" s="303"/>
      <c r="BN110" s="303"/>
      <c r="BO110" s="303"/>
      <c r="BP110" s="303"/>
      <c r="BQ110" s="303"/>
      <c r="BR110" s="303"/>
      <c r="BS110" s="303"/>
      <c r="BT110" s="303"/>
      <c r="BU110" s="303"/>
      <c r="BV110" s="303"/>
      <c r="BX110" s="85"/>
    </row>
    <row r="111" spans="2:76" ht="27" customHeight="1">
      <c r="C111" s="81"/>
      <c r="F111" s="2" t="s">
        <v>415</v>
      </c>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K111" s="85"/>
      <c r="AP111" s="81"/>
      <c r="AS111" s="2" t="s">
        <v>415</v>
      </c>
      <c r="AZ111" s="303" t="str">
        <f>IF(AND(M111="",確認申請書!L111=""),"",IF(M111="",確認申請書!L111,M111))</f>
        <v/>
      </c>
      <c r="BA111" s="303"/>
      <c r="BB111" s="303"/>
      <c r="BC111" s="303"/>
      <c r="BD111" s="303"/>
      <c r="BE111" s="303"/>
      <c r="BF111" s="303"/>
      <c r="BG111" s="303"/>
      <c r="BH111" s="303"/>
      <c r="BI111" s="303"/>
      <c r="BJ111" s="303"/>
      <c r="BK111" s="303"/>
      <c r="BL111" s="303"/>
      <c r="BM111" s="303"/>
      <c r="BN111" s="303"/>
      <c r="BO111" s="303"/>
      <c r="BP111" s="303"/>
      <c r="BQ111" s="303"/>
      <c r="BR111" s="303"/>
      <c r="BS111" s="303"/>
      <c r="BT111" s="303"/>
      <c r="BU111" s="303"/>
      <c r="BV111" s="303"/>
      <c r="BX111" s="85"/>
    </row>
    <row r="112" spans="2:76" ht="6.75" customHeight="1">
      <c r="C112" s="81"/>
      <c r="AK112" s="85"/>
      <c r="AP112" s="81"/>
      <c r="BX112" s="85"/>
    </row>
    <row r="113" spans="3:76" ht="27" customHeight="1">
      <c r="C113" s="81"/>
      <c r="D113" s="2" t="s">
        <v>416</v>
      </c>
      <c r="AK113" s="85"/>
      <c r="AP113" s="81"/>
      <c r="AQ113" s="2" t="s">
        <v>416</v>
      </c>
      <c r="BX113" s="85"/>
    </row>
    <row r="114" spans="3:76" ht="27" customHeight="1">
      <c r="C114" s="81"/>
      <c r="D114" s="2" t="s">
        <v>417</v>
      </c>
      <c r="AK114" s="85"/>
      <c r="AP114" s="81"/>
      <c r="AQ114" s="2" t="s">
        <v>417</v>
      </c>
      <c r="BX114" s="85"/>
    </row>
    <row r="115" spans="3:76" ht="27" customHeight="1">
      <c r="C115" s="81"/>
      <c r="D115" s="159" t="s">
        <v>33</v>
      </c>
      <c r="E115" s="2" t="s">
        <v>431</v>
      </c>
      <c r="AK115" s="85"/>
      <c r="AP115" s="81"/>
      <c r="AQ115" s="5" t="str">
        <f>IF(AV116="","□","■")</f>
        <v>□</v>
      </c>
      <c r="AR115" s="2" t="s">
        <v>431</v>
      </c>
      <c r="BX115" s="85"/>
    </row>
    <row r="116" spans="3:76" ht="27" customHeight="1">
      <c r="C116" s="81"/>
      <c r="E116" s="2" t="s">
        <v>223</v>
      </c>
      <c r="I116" s="585"/>
      <c r="J116" s="585"/>
      <c r="K116" s="585"/>
      <c r="L116" s="585"/>
      <c r="M116" s="585"/>
      <c r="N116" s="585"/>
      <c r="O116" s="585"/>
      <c r="P116" s="585"/>
      <c r="Q116" s="585"/>
      <c r="R116" s="585"/>
      <c r="S116" s="585"/>
      <c r="T116" s="585"/>
      <c r="U116" s="585"/>
      <c r="V116" s="585"/>
      <c r="AK116" s="85"/>
      <c r="AP116" s="81"/>
      <c r="AR116" s="2" t="s">
        <v>223</v>
      </c>
      <c r="AV116" s="395" t="str">
        <f>IF(AND(I116="",確認申請書!H116=""),"",IF(I116="",確認申請書!H116,I116))</f>
        <v/>
      </c>
      <c r="AW116" s="395"/>
      <c r="AX116" s="395"/>
      <c r="AY116" s="395"/>
      <c r="AZ116" s="395"/>
      <c r="BA116" s="395"/>
      <c r="BB116" s="395"/>
      <c r="BC116" s="395"/>
      <c r="BD116" s="395"/>
      <c r="BE116" s="395"/>
      <c r="BF116" s="395"/>
      <c r="BG116" s="395"/>
      <c r="BH116" s="395"/>
      <c r="BI116" s="395"/>
      <c r="BX116" s="85"/>
    </row>
    <row r="117" spans="3:76" ht="27" customHeight="1">
      <c r="C117" s="81"/>
      <c r="E117" s="2" t="s">
        <v>419</v>
      </c>
      <c r="I117" s="2" t="s">
        <v>420</v>
      </c>
      <c r="R117" s="2" t="s">
        <v>134</v>
      </c>
      <c r="S117" s="584"/>
      <c r="T117" s="584"/>
      <c r="U117" s="584"/>
      <c r="V117" s="2" t="s">
        <v>106</v>
      </c>
      <c r="AK117" s="85"/>
      <c r="AP117" s="81"/>
      <c r="AR117" s="2" t="s">
        <v>419</v>
      </c>
      <c r="AV117" s="2" t="s">
        <v>420</v>
      </c>
      <c r="BE117" s="2" t="s">
        <v>134</v>
      </c>
      <c r="BF117" s="559" t="str">
        <f>IF(AND(S117="",確認申請書!R117=""),"",IF(S117="",確認申請書!R117,S117))</f>
        <v/>
      </c>
      <c r="BG117" s="559"/>
      <c r="BH117" s="559"/>
      <c r="BI117" s="2" t="s">
        <v>106</v>
      </c>
      <c r="BX117" s="85"/>
    </row>
    <row r="118" spans="3:76" ht="27" customHeight="1">
      <c r="C118" s="81"/>
      <c r="D118" s="159" t="s">
        <v>33</v>
      </c>
      <c r="E118" s="2" t="s">
        <v>432</v>
      </c>
      <c r="AK118" s="85"/>
      <c r="AP118" s="81"/>
      <c r="AQ118" s="5" t="str">
        <f>IF(AV119="","□","■")</f>
        <v>□</v>
      </c>
      <c r="AR118" s="2" t="s">
        <v>432</v>
      </c>
      <c r="BX118" s="85"/>
    </row>
    <row r="119" spans="3:76" ht="27" customHeight="1">
      <c r="C119" s="81"/>
      <c r="E119" s="2" t="s">
        <v>223</v>
      </c>
      <c r="I119" s="585"/>
      <c r="J119" s="585"/>
      <c r="K119" s="585"/>
      <c r="L119" s="585"/>
      <c r="M119" s="585"/>
      <c r="N119" s="585"/>
      <c r="O119" s="585"/>
      <c r="P119" s="585"/>
      <c r="Q119" s="585"/>
      <c r="R119" s="585"/>
      <c r="S119" s="585"/>
      <c r="T119" s="585"/>
      <c r="U119" s="585"/>
      <c r="V119" s="585"/>
      <c r="AK119" s="85"/>
      <c r="AP119" s="81"/>
      <c r="AR119" s="2" t="s">
        <v>223</v>
      </c>
      <c r="AV119" s="395" t="str">
        <f>IF(AND(I119="",確認申請書!H119=""),"",IF(I119="",確認申請書!H119,I119))</f>
        <v/>
      </c>
      <c r="AW119" s="395"/>
      <c r="AX119" s="395"/>
      <c r="AY119" s="395"/>
      <c r="AZ119" s="395"/>
      <c r="BA119" s="395"/>
      <c r="BB119" s="395"/>
      <c r="BC119" s="395"/>
      <c r="BD119" s="395"/>
      <c r="BE119" s="395"/>
      <c r="BF119" s="395"/>
      <c r="BG119" s="395"/>
      <c r="BH119" s="395"/>
      <c r="BI119" s="395"/>
      <c r="BX119" s="85"/>
    </row>
    <row r="120" spans="3:76" ht="27" customHeight="1">
      <c r="C120" s="81"/>
      <c r="E120" s="2" t="s">
        <v>419</v>
      </c>
      <c r="I120" s="2" t="s">
        <v>420</v>
      </c>
      <c r="R120" s="2" t="s">
        <v>134</v>
      </c>
      <c r="S120" s="584"/>
      <c r="T120" s="584"/>
      <c r="U120" s="584"/>
      <c r="V120" s="2" t="s">
        <v>106</v>
      </c>
      <c r="AK120" s="85"/>
      <c r="AP120" s="81"/>
      <c r="AR120" s="2" t="s">
        <v>419</v>
      </c>
      <c r="AV120" s="2" t="s">
        <v>420</v>
      </c>
      <c r="BE120" s="2" t="s">
        <v>134</v>
      </c>
      <c r="BF120" s="559" t="str">
        <f>IF(AND(S120="",確認申請書!R120=""),"",IF(S120="",確認申請書!R120,S120))</f>
        <v/>
      </c>
      <c r="BG120" s="559"/>
      <c r="BH120" s="559"/>
      <c r="BI120" s="2" t="s">
        <v>106</v>
      </c>
      <c r="BX120" s="85"/>
    </row>
    <row r="121" spans="3:76" ht="27" customHeight="1">
      <c r="C121" s="81"/>
      <c r="D121" s="159" t="s">
        <v>33</v>
      </c>
      <c r="E121" s="2" t="s">
        <v>433</v>
      </c>
      <c r="AK121" s="85"/>
      <c r="AP121" s="81"/>
      <c r="AQ121" s="5" t="str">
        <f>IF(AV122="","□","■")</f>
        <v>□</v>
      </c>
      <c r="AR121" s="2" t="s">
        <v>433</v>
      </c>
      <c r="BX121" s="85"/>
    </row>
    <row r="122" spans="3:76" ht="27" customHeight="1">
      <c r="C122" s="81"/>
      <c r="E122" s="2" t="s">
        <v>223</v>
      </c>
      <c r="I122" s="585"/>
      <c r="J122" s="585"/>
      <c r="K122" s="585"/>
      <c r="L122" s="585"/>
      <c r="M122" s="585"/>
      <c r="N122" s="585"/>
      <c r="O122" s="585"/>
      <c r="P122" s="585"/>
      <c r="Q122" s="585"/>
      <c r="R122" s="585"/>
      <c r="S122" s="585"/>
      <c r="T122" s="585"/>
      <c r="U122" s="585"/>
      <c r="V122" s="585"/>
      <c r="AK122" s="85"/>
      <c r="AP122" s="81"/>
      <c r="AR122" s="2" t="s">
        <v>223</v>
      </c>
      <c r="AV122" s="395" t="str">
        <f>IF(AND(I122="",確認申請書!H122=""),"",IF(I122="",確認申請書!H122,I122))</f>
        <v/>
      </c>
      <c r="AW122" s="395"/>
      <c r="AX122" s="395"/>
      <c r="AY122" s="395"/>
      <c r="AZ122" s="395"/>
      <c r="BA122" s="395"/>
      <c r="BB122" s="395"/>
      <c r="BC122" s="395"/>
      <c r="BD122" s="395"/>
      <c r="BE122" s="395"/>
      <c r="BF122" s="395"/>
      <c r="BG122" s="395"/>
      <c r="BH122" s="395"/>
      <c r="BI122" s="395"/>
      <c r="BX122" s="85"/>
    </row>
    <row r="123" spans="3:76" ht="27" customHeight="1">
      <c r="C123" s="81"/>
      <c r="E123" s="2" t="s">
        <v>419</v>
      </c>
      <c r="I123" s="2" t="s">
        <v>421</v>
      </c>
      <c r="R123" s="2" t="s">
        <v>134</v>
      </c>
      <c r="S123" s="584"/>
      <c r="T123" s="584"/>
      <c r="U123" s="584"/>
      <c r="V123" s="2" t="s">
        <v>106</v>
      </c>
      <c r="AK123" s="85"/>
      <c r="AP123" s="81"/>
      <c r="AR123" s="2" t="s">
        <v>419</v>
      </c>
      <c r="AV123" s="2" t="s">
        <v>421</v>
      </c>
      <c r="BE123" s="2" t="s">
        <v>134</v>
      </c>
      <c r="BF123" s="559" t="str">
        <f>IF(AND(S123="",確認申請書!R123=""),"",IF(S123="",確認申請書!R123,S123))</f>
        <v/>
      </c>
      <c r="BG123" s="559"/>
      <c r="BH123" s="559"/>
      <c r="BI123" s="2" t="s">
        <v>106</v>
      </c>
      <c r="BX123" s="85"/>
    </row>
    <row r="124" spans="3:76" ht="27" customHeight="1">
      <c r="C124" s="81"/>
      <c r="D124" s="159" t="s">
        <v>33</v>
      </c>
      <c r="E124" s="2" t="s">
        <v>434</v>
      </c>
      <c r="AK124" s="85"/>
      <c r="AP124" s="81"/>
      <c r="AQ124" s="5" t="str">
        <f>IF(AV125="","□","■")</f>
        <v>□</v>
      </c>
      <c r="AR124" s="2" t="s">
        <v>434</v>
      </c>
      <c r="BX124" s="85"/>
    </row>
    <row r="125" spans="3:76" ht="27" customHeight="1">
      <c r="C125" s="81"/>
      <c r="E125" s="2" t="s">
        <v>223</v>
      </c>
      <c r="I125" s="585"/>
      <c r="J125" s="585"/>
      <c r="K125" s="585"/>
      <c r="L125" s="585"/>
      <c r="M125" s="585"/>
      <c r="N125" s="585"/>
      <c r="O125" s="585"/>
      <c r="P125" s="585"/>
      <c r="Q125" s="585"/>
      <c r="R125" s="585"/>
      <c r="S125" s="585"/>
      <c r="T125" s="585"/>
      <c r="U125" s="585"/>
      <c r="V125" s="585"/>
      <c r="AK125" s="85"/>
      <c r="AP125" s="81"/>
      <c r="AR125" s="2" t="s">
        <v>223</v>
      </c>
      <c r="AV125" s="395" t="str">
        <f>IF(AND(I125="",確認申請書!H125=""),"",IF(I125="",確認申請書!H125,I125))</f>
        <v/>
      </c>
      <c r="AW125" s="395"/>
      <c r="AX125" s="395"/>
      <c r="AY125" s="395"/>
      <c r="AZ125" s="395"/>
      <c r="BA125" s="395"/>
      <c r="BB125" s="395"/>
      <c r="BC125" s="395"/>
      <c r="BD125" s="395"/>
      <c r="BE125" s="395"/>
      <c r="BF125" s="395"/>
      <c r="BG125" s="395"/>
      <c r="BH125" s="395"/>
      <c r="BI125" s="395"/>
      <c r="BX125" s="85"/>
    </row>
    <row r="126" spans="3:76" ht="27" customHeight="1">
      <c r="C126" s="81"/>
      <c r="E126" s="2" t="s">
        <v>419</v>
      </c>
      <c r="I126" s="2" t="s">
        <v>421</v>
      </c>
      <c r="R126" s="2" t="s">
        <v>134</v>
      </c>
      <c r="S126" s="584"/>
      <c r="T126" s="584"/>
      <c r="U126" s="584"/>
      <c r="V126" s="2" t="s">
        <v>106</v>
      </c>
      <c r="AK126" s="85"/>
      <c r="AP126" s="81"/>
      <c r="AR126" s="2" t="s">
        <v>419</v>
      </c>
      <c r="AV126" s="2" t="s">
        <v>421</v>
      </c>
      <c r="BE126" s="2" t="s">
        <v>134</v>
      </c>
      <c r="BF126" s="559" t="str">
        <f>IF(AND(S126="",確認申請書!R126=""),"",IF(S126="",確認申請書!R126,S126))</f>
        <v/>
      </c>
      <c r="BG126" s="559"/>
      <c r="BH126" s="559"/>
      <c r="BI126" s="2" t="s">
        <v>106</v>
      </c>
      <c r="BX126" s="85"/>
    </row>
    <row r="127" spans="3:76" ht="6.75" customHeight="1">
      <c r="C127" s="81"/>
      <c r="D127" s="18"/>
      <c r="E127" s="18"/>
      <c r="F127" s="18"/>
      <c r="G127" s="18"/>
      <c r="H127" s="18"/>
      <c r="I127" s="18"/>
      <c r="J127" s="18"/>
      <c r="K127" s="18"/>
      <c r="L127" s="18"/>
      <c r="M127" s="63"/>
      <c r="N127" s="63"/>
      <c r="O127" s="64"/>
      <c r="P127" s="64"/>
      <c r="Q127" s="64"/>
      <c r="R127" s="64"/>
      <c r="S127" s="64"/>
      <c r="T127" s="64"/>
      <c r="U127" s="64"/>
      <c r="V127" s="64"/>
      <c r="W127" s="64"/>
      <c r="X127" s="64"/>
      <c r="Y127" s="64"/>
      <c r="Z127" s="64"/>
      <c r="AA127" s="64"/>
      <c r="AB127" s="64"/>
      <c r="AC127" s="64"/>
      <c r="AD127" s="64"/>
      <c r="AE127" s="64"/>
      <c r="AF127" s="64"/>
      <c r="AG127" s="64"/>
      <c r="AH127" s="64"/>
      <c r="AI127" s="64"/>
      <c r="AK127" s="85"/>
      <c r="AP127" s="81"/>
      <c r="AQ127" s="18"/>
      <c r="AR127" s="18"/>
      <c r="AS127" s="18"/>
      <c r="AT127" s="18"/>
      <c r="AU127" s="18"/>
      <c r="AV127" s="18"/>
      <c r="AW127" s="18"/>
      <c r="AX127" s="18"/>
      <c r="AY127" s="18"/>
      <c r="AZ127" s="63"/>
      <c r="BA127" s="63"/>
      <c r="BB127" s="64"/>
      <c r="BC127" s="64"/>
      <c r="BD127" s="64"/>
      <c r="BE127" s="64"/>
      <c r="BF127" s="64"/>
      <c r="BG127" s="64"/>
      <c r="BH127" s="64"/>
      <c r="BI127" s="64"/>
      <c r="BJ127" s="64"/>
      <c r="BK127" s="64"/>
      <c r="BL127" s="64"/>
      <c r="BM127" s="64"/>
      <c r="BN127" s="64"/>
      <c r="BO127" s="64"/>
      <c r="BP127" s="64"/>
      <c r="BQ127" s="64"/>
      <c r="BR127" s="64"/>
      <c r="BS127" s="64"/>
      <c r="BT127" s="64"/>
      <c r="BU127" s="64"/>
      <c r="BV127" s="64"/>
      <c r="BX127" s="85"/>
    </row>
    <row r="128" spans="3:76" ht="27" customHeight="1">
      <c r="C128" s="81"/>
      <c r="M128" s="29"/>
      <c r="N128" s="29"/>
      <c r="O128" s="51"/>
      <c r="P128" s="51"/>
      <c r="Q128" s="51"/>
      <c r="R128" s="51"/>
      <c r="S128" s="51"/>
      <c r="T128" s="51"/>
      <c r="U128" s="51"/>
      <c r="V128" s="51"/>
      <c r="W128" s="51"/>
      <c r="X128" s="51"/>
      <c r="Y128" s="51"/>
      <c r="Z128" s="51"/>
      <c r="AA128" s="51"/>
      <c r="AB128" s="51"/>
      <c r="AC128" s="51"/>
      <c r="AD128" s="51"/>
      <c r="AE128" s="51"/>
      <c r="AF128" s="51"/>
      <c r="AG128" s="51"/>
      <c r="AH128" s="51"/>
      <c r="AI128" s="51"/>
      <c r="AK128" s="85"/>
      <c r="AP128" s="81"/>
      <c r="AZ128" s="29"/>
      <c r="BA128" s="29"/>
      <c r="BB128" s="51"/>
      <c r="BC128" s="51"/>
      <c r="BD128" s="51"/>
      <c r="BE128" s="51"/>
      <c r="BF128" s="51"/>
      <c r="BG128" s="51"/>
      <c r="BH128" s="51"/>
      <c r="BI128" s="51"/>
      <c r="BJ128" s="51"/>
      <c r="BK128" s="51"/>
      <c r="BL128" s="51"/>
      <c r="BM128" s="51"/>
      <c r="BN128" s="51"/>
      <c r="BO128" s="51"/>
      <c r="BP128" s="51"/>
      <c r="BQ128" s="51"/>
      <c r="BR128" s="51"/>
      <c r="BS128" s="51"/>
      <c r="BT128" s="51"/>
      <c r="BU128" s="51"/>
      <c r="BV128" s="51"/>
      <c r="BX128" s="85"/>
    </row>
    <row r="129" spans="3:78" ht="7.5" customHeight="1">
      <c r="C129" s="81"/>
      <c r="D129" s="85"/>
      <c r="E129" s="85"/>
      <c r="F129" s="85"/>
      <c r="G129" s="85"/>
      <c r="H129" s="85"/>
      <c r="I129" s="85"/>
      <c r="J129" s="85"/>
      <c r="K129" s="85"/>
      <c r="L129" s="85"/>
      <c r="M129" s="83"/>
      <c r="N129" s="83"/>
      <c r="O129" s="81"/>
      <c r="P129" s="81"/>
      <c r="Q129" s="81"/>
      <c r="R129" s="81"/>
      <c r="S129" s="81"/>
      <c r="T129" s="81"/>
      <c r="U129" s="81"/>
      <c r="V129" s="81"/>
      <c r="W129" s="81"/>
      <c r="X129" s="81"/>
      <c r="Y129" s="81"/>
      <c r="Z129" s="81"/>
      <c r="AA129" s="81"/>
      <c r="AB129" s="81"/>
      <c r="AC129" s="81"/>
      <c r="AD129" s="81"/>
      <c r="AE129" s="81"/>
      <c r="AF129" s="81"/>
      <c r="AG129" s="81"/>
      <c r="AH129" s="81"/>
      <c r="AI129" s="81"/>
      <c r="AJ129" s="85"/>
      <c r="AK129" s="85"/>
      <c r="AP129" s="81"/>
      <c r="AQ129" s="85"/>
      <c r="AR129" s="85"/>
      <c r="AS129" s="85"/>
      <c r="AT129" s="85"/>
      <c r="AU129" s="85"/>
      <c r="AV129" s="85"/>
      <c r="AW129" s="85"/>
      <c r="AX129" s="85"/>
      <c r="AY129" s="85"/>
      <c r="AZ129" s="83"/>
      <c r="BA129" s="83"/>
      <c r="BB129" s="81"/>
      <c r="BC129" s="81"/>
      <c r="BD129" s="81"/>
      <c r="BE129" s="81"/>
      <c r="BF129" s="81"/>
      <c r="BG129" s="81"/>
      <c r="BH129" s="81"/>
      <c r="BI129" s="81"/>
      <c r="BJ129" s="81"/>
      <c r="BK129" s="81"/>
      <c r="BL129" s="81"/>
      <c r="BM129" s="81"/>
      <c r="BN129" s="81"/>
      <c r="BO129" s="81"/>
      <c r="BP129" s="81"/>
      <c r="BQ129" s="81"/>
      <c r="BR129" s="81"/>
      <c r="BS129" s="81"/>
      <c r="BT129" s="81"/>
      <c r="BU129" s="81"/>
      <c r="BV129" s="81"/>
      <c r="BW129" s="85"/>
      <c r="BX129" s="85"/>
    </row>
    <row r="130" spans="3:78" ht="27" customHeight="1">
      <c r="C130" s="81"/>
      <c r="T130" s="1" t="s">
        <v>233</v>
      </c>
      <c r="AK130" s="85"/>
      <c r="AM130" s="2" t="s">
        <v>426</v>
      </c>
      <c r="AP130" s="81"/>
      <c r="BG130" s="1" t="s">
        <v>233</v>
      </c>
      <c r="BX130" s="85"/>
      <c r="BZ130" s="2" t="s">
        <v>426</v>
      </c>
    </row>
    <row r="131" spans="3:78" ht="6.75" customHeight="1">
      <c r="C131" s="81"/>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K131" s="85"/>
      <c r="AP131" s="81"/>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X131" s="85"/>
    </row>
    <row r="132" spans="3:78" ht="27" customHeight="1">
      <c r="C132" s="81"/>
      <c r="D132" s="2" t="s">
        <v>571</v>
      </c>
      <c r="AK132" s="85"/>
      <c r="AP132" s="81"/>
      <c r="AQ132" s="2" t="s">
        <v>571</v>
      </c>
      <c r="BX132" s="85"/>
    </row>
    <row r="133" spans="3:78" ht="27" customHeight="1">
      <c r="C133" s="81"/>
      <c r="D133" s="2" t="s">
        <v>540</v>
      </c>
      <c r="AK133" s="85"/>
      <c r="AP133" s="81"/>
      <c r="AQ133" s="2" t="s">
        <v>540</v>
      </c>
      <c r="BX133" s="85"/>
    </row>
    <row r="134" spans="3:78" ht="27" customHeight="1">
      <c r="C134" s="81"/>
      <c r="E134" s="2" t="s">
        <v>223</v>
      </c>
      <c r="M134" s="577"/>
      <c r="N134" s="577"/>
      <c r="O134" s="577"/>
      <c r="P134" s="577"/>
      <c r="Q134" s="577"/>
      <c r="R134" s="577"/>
      <c r="S134" s="577"/>
      <c r="T134" s="577"/>
      <c r="U134" s="577"/>
      <c r="V134" s="577"/>
      <c r="W134" s="577"/>
      <c r="X134" s="577"/>
      <c r="Y134" s="577"/>
      <c r="Z134" s="577"/>
      <c r="AA134" s="577"/>
      <c r="AB134" s="577"/>
      <c r="AC134" s="577"/>
      <c r="AD134" s="577"/>
      <c r="AE134" s="577"/>
      <c r="AF134" s="577"/>
      <c r="AG134" s="577"/>
      <c r="AH134" s="577"/>
      <c r="AI134" s="577"/>
      <c r="AK134" s="85"/>
      <c r="AP134" s="81"/>
      <c r="AR134" s="2" t="s">
        <v>223</v>
      </c>
      <c r="AZ134" s="303" t="str">
        <f>IF(AND(M134="",確認申請書!L134=""),"",IF(M134="",確認申請書!L134,M134))</f>
        <v/>
      </c>
      <c r="BA134" s="303"/>
      <c r="BB134" s="303"/>
      <c r="BC134" s="303"/>
      <c r="BD134" s="303"/>
      <c r="BE134" s="303"/>
      <c r="BF134" s="303"/>
      <c r="BG134" s="303"/>
      <c r="BH134" s="303"/>
      <c r="BI134" s="303"/>
      <c r="BJ134" s="303"/>
      <c r="BK134" s="303"/>
      <c r="BL134" s="303"/>
      <c r="BM134" s="303"/>
      <c r="BN134" s="303"/>
      <c r="BO134" s="303"/>
      <c r="BP134" s="303"/>
      <c r="BQ134" s="303"/>
      <c r="BR134" s="303"/>
      <c r="BS134" s="303"/>
      <c r="BT134" s="303"/>
      <c r="BU134" s="303"/>
      <c r="BV134" s="303"/>
      <c r="BX134" s="85"/>
    </row>
    <row r="135" spans="3:78" ht="27" customHeight="1">
      <c r="C135" s="81"/>
      <c r="E135" s="2" t="s">
        <v>224</v>
      </c>
      <c r="M135" s="577"/>
      <c r="N135" s="577"/>
      <c r="O135" s="577"/>
      <c r="P135" s="577"/>
      <c r="Q135" s="577"/>
      <c r="R135" s="577"/>
      <c r="S135" s="577"/>
      <c r="T135" s="577"/>
      <c r="U135" s="577"/>
      <c r="V135" s="577"/>
      <c r="W135" s="577"/>
      <c r="X135" s="577"/>
      <c r="Y135" s="577"/>
      <c r="Z135" s="577"/>
      <c r="AA135" s="577"/>
      <c r="AB135" s="577"/>
      <c r="AC135" s="577"/>
      <c r="AD135" s="577"/>
      <c r="AE135" s="577"/>
      <c r="AF135" s="577"/>
      <c r="AG135" s="577"/>
      <c r="AH135" s="577"/>
      <c r="AI135" s="577"/>
      <c r="AK135" s="85"/>
      <c r="AP135" s="81"/>
      <c r="AR135" s="2" t="s">
        <v>224</v>
      </c>
      <c r="AZ135" s="303" t="str">
        <f>IF(AND(M135="",確認申請書!L135=""),"",IF(M135="",確認申請書!L135,M135))</f>
        <v/>
      </c>
      <c r="BA135" s="303"/>
      <c r="BB135" s="303"/>
      <c r="BC135" s="303"/>
      <c r="BD135" s="303"/>
      <c r="BE135" s="303"/>
      <c r="BF135" s="303"/>
      <c r="BG135" s="303"/>
      <c r="BH135" s="303"/>
      <c r="BI135" s="303"/>
      <c r="BJ135" s="303"/>
      <c r="BK135" s="303"/>
      <c r="BL135" s="303"/>
      <c r="BM135" s="303"/>
      <c r="BN135" s="303"/>
      <c r="BO135" s="303"/>
      <c r="BP135" s="303"/>
      <c r="BQ135" s="303"/>
      <c r="BR135" s="303"/>
      <c r="BS135" s="303"/>
      <c r="BT135" s="303"/>
      <c r="BU135" s="303"/>
      <c r="BV135" s="303"/>
      <c r="BX135" s="85"/>
    </row>
    <row r="136" spans="3:78" ht="27" customHeight="1">
      <c r="C136" s="81"/>
      <c r="E136" s="2" t="s">
        <v>225</v>
      </c>
      <c r="M136" s="533"/>
      <c r="N136" s="533"/>
      <c r="O136" s="533"/>
      <c r="P136" s="533"/>
      <c r="Q136" s="533"/>
      <c r="R136" s="533"/>
      <c r="S136" s="533"/>
      <c r="T136" s="533"/>
      <c r="U136" s="533"/>
      <c r="V136" s="533"/>
      <c r="W136" s="533"/>
      <c r="X136" s="533"/>
      <c r="Y136" s="533"/>
      <c r="Z136" s="533"/>
      <c r="AA136" s="533"/>
      <c r="AB136" s="533"/>
      <c r="AC136" s="533"/>
      <c r="AD136" s="533"/>
      <c r="AE136" s="533"/>
      <c r="AF136" s="533"/>
      <c r="AG136" s="533"/>
      <c r="AH136" s="533"/>
      <c r="AI136" s="533"/>
      <c r="AK136" s="85"/>
      <c r="AP136" s="81"/>
      <c r="AR136" s="2" t="s">
        <v>225</v>
      </c>
      <c r="AZ136" s="303" t="str">
        <f>IF(AND(M136="",確認申請書!L136=""),"",IF(M136="",確認申請書!L136,M136))</f>
        <v/>
      </c>
      <c r="BA136" s="303"/>
      <c r="BB136" s="303"/>
      <c r="BC136" s="303"/>
      <c r="BD136" s="303"/>
      <c r="BE136" s="303"/>
      <c r="BF136" s="303"/>
      <c r="BG136" s="303"/>
      <c r="BH136" s="303"/>
      <c r="BI136" s="303"/>
      <c r="BJ136" s="303"/>
      <c r="BK136" s="303"/>
      <c r="BL136" s="303"/>
      <c r="BM136" s="303"/>
      <c r="BN136" s="303"/>
      <c r="BO136" s="303"/>
      <c r="BP136" s="303"/>
      <c r="BQ136" s="303"/>
      <c r="BR136" s="303"/>
      <c r="BS136" s="303"/>
      <c r="BT136" s="303"/>
      <c r="BU136" s="303"/>
      <c r="BV136" s="303"/>
      <c r="BX136" s="85"/>
    </row>
    <row r="137" spans="3:78" ht="27" customHeight="1">
      <c r="C137" s="81"/>
      <c r="E137" s="2" t="s">
        <v>226</v>
      </c>
      <c r="M137" s="577"/>
      <c r="N137" s="577"/>
      <c r="O137" s="577"/>
      <c r="P137" s="577"/>
      <c r="Q137" s="577"/>
      <c r="R137" s="577"/>
      <c r="S137" s="577"/>
      <c r="T137" s="577"/>
      <c r="U137" s="577"/>
      <c r="V137" s="577"/>
      <c r="W137" s="577"/>
      <c r="X137" s="577"/>
      <c r="Y137" s="577"/>
      <c r="Z137" s="577"/>
      <c r="AA137" s="577"/>
      <c r="AB137" s="577"/>
      <c r="AC137" s="577"/>
      <c r="AD137" s="577"/>
      <c r="AE137" s="577"/>
      <c r="AF137" s="577"/>
      <c r="AG137" s="577"/>
      <c r="AH137" s="577"/>
      <c r="AI137" s="577"/>
      <c r="AK137" s="85"/>
      <c r="AP137" s="81"/>
      <c r="AR137" s="2" t="s">
        <v>226</v>
      </c>
      <c r="AZ137" s="303" t="str">
        <f>IF(AND(M137="",確認申請書!L137=""),"",IF(M137="",確認申請書!L137,M137))</f>
        <v/>
      </c>
      <c r="BA137" s="303"/>
      <c r="BB137" s="303"/>
      <c r="BC137" s="303"/>
      <c r="BD137" s="303"/>
      <c r="BE137" s="303"/>
      <c r="BF137" s="303"/>
      <c r="BG137" s="303"/>
      <c r="BH137" s="303"/>
      <c r="BI137" s="303"/>
      <c r="BJ137" s="303"/>
      <c r="BK137" s="303"/>
      <c r="BL137" s="303"/>
      <c r="BM137" s="303"/>
      <c r="BN137" s="303"/>
      <c r="BO137" s="303"/>
      <c r="BP137" s="303"/>
      <c r="BQ137" s="303"/>
      <c r="BR137" s="303"/>
      <c r="BS137" s="303"/>
      <c r="BT137" s="303"/>
      <c r="BU137" s="303"/>
      <c r="BV137" s="303"/>
      <c r="BX137" s="85"/>
    </row>
    <row r="138" spans="3:78" ht="27" customHeight="1">
      <c r="C138" s="81"/>
      <c r="E138" s="2" t="s">
        <v>8</v>
      </c>
      <c r="M138" s="573"/>
      <c r="N138" s="573"/>
      <c r="O138" s="573"/>
      <c r="P138" s="573"/>
      <c r="Q138" s="573"/>
      <c r="R138" s="573"/>
      <c r="S138" s="573"/>
      <c r="T138" s="573"/>
      <c r="U138" s="573"/>
      <c r="V138" s="573"/>
      <c r="W138" s="573"/>
      <c r="X138" s="573"/>
      <c r="Y138" s="573"/>
      <c r="Z138" s="573"/>
      <c r="AA138" s="573"/>
      <c r="AB138" s="573"/>
      <c r="AC138" s="573"/>
      <c r="AD138" s="573"/>
      <c r="AE138" s="573"/>
      <c r="AF138" s="573"/>
      <c r="AG138" s="573"/>
      <c r="AH138" s="573"/>
      <c r="AI138" s="573"/>
      <c r="AK138" s="85"/>
      <c r="AP138" s="81"/>
      <c r="AR138" s="2" t="s">
        <v>8</v>
      </c>
      <c r="AZ138" s="303" t="str">
        <f>IF(AND(M138="",確認申請書!L138=""),"",IF(M138="",確認申請書!L138,M138))</f>
        <v/>
      </c>
      <c r="BA138" s="303"/>
      <c r="BB138" s="303"/>
      <c r="BC138" s="303"/>
      <c r="BD138" s="303"/>
      <c r="BE138" s="303"/>
      <c r="BF138" s="303"/>
      <c r="BG138" s="303"/>
      <c r="BH138" s="303"/>
      <c r="BI138" s="303"/>
      <c r="BJ138" s="303"/>
      <c r="BK138" s="303"/>
      <c r="BL138" s="303"/>
      <c r="BM138" s="303"/>
      <c r="BN138" s="303"/>
      <c r="BO138" s="303"/>
      <c r="BP138" s="303"/>
      <c r="BQ138" s="303"/>
      <c r="BR138" s="303"/>
      <c r="BS138" s="303"/>
      <c r="BT138" s="303"/>
      <c r="BU138" s="303"/>
      <c r="BV138" s="303"/>
      <c r="BX138" s="85"/>
    </row>
    <row r="139" spans="3:78" ht="27" customHeight="1">
      <c r="C139" s="81"/>
      <c r="E139" s="2" t="s">
        <v>422</v>
      </c>
      <c r="M139" s="586"/>
      <c r="N139" s="586"/>
      <c r="O139" s="586"/>
      <c r="P139" s="586"/>
      <c r="Q139" s="586"/>
      <c r="R139" s="586"/>
      <c r="S139" s="586"/>
      <c r="T139" s="586"/>
      <c r="U139" s="586"/>
      <c r="V139" s="586"/>
      <c r="W139" s="586"/>
      <c r="X139" s="586"/>
      <c r="Y139" s="586"/>
      <c r="Z139" s="586"/>
      <c r="AA139" s="586"/>
      <c r="AB139" s="586"/>
      <c r="AC139" s="586"/>
      <c r="AD139" s="586"/>
      <c r="AE139" s="586"/>
      <c r="AF139" s="586"/>
      <c r="AG139" s="586"/>
      <c r="AH139" s="586"/>
      <c r="AI139" s="586"/>
      <c r="AK139" s="85"/>
      <c r="AP139" s="81"/>
      <c r="AR139" s="2" t="s">
        <v>422</v>
      </c>
      <c r="AZ139" s="303" t="str">
        <f>IF(AND(M139="",確認申請書!L139=""),"",IF(M139="",確認申請書!L139,M139))</f>
        <v/>
      </c>
      <c r="BA139" s="303"/>
      <c r="BB139" s="303"/>
      <c r="BC139" s="303"/>
      <c r="BD139" s="303"/>
      <c r="BE139" s="303"/>
      <c r="BF139" s="303"/>
      <c r="BG139" s="303"/>
      <c r="BH139" s="303"/>
      <c r="BI139" s="303"/>
      <c r="BJ139" s="303"/>
      <c r="BK139" s="303"/>
      <c r="BL139" s="303"/>
      <c r="BM139" s="303"/>
      <c r="BN139" s="303"/>
      <c r="BO139" s="303"/>
      <c r="BP139" s="303"/>
      <c r="BQ139" s="303"/>
      <c r="BR139" s="303"/>
      <c r="BS139" s="303"/>
      <c r="BT139" s="303"/>
      <c r="BU139" s="303"/>
      <c r="BV139" s="303"/>
      <c r="BX139" s="85"/>
    </row>
    <row r="140" spans="3:78" ht="27" customHeight="1">
      <c r="C140" s="81"/>
      <c r="E140" s="2" t="s">
        <v>423</v>
      </c>
      <c r="M140" s="54"/>
      <c r="N140" s="54"/>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K140" s="85"/>
      <c r="AP140" s="81"/>
      <c r="AR140" s="2" t="s">
        <v>423</v>
      </c>
      <c r="AZ140" s="54"/>
      <c r="BA140" s="54"/>
      <c r="BB140" s="535" t="str">
        <f>IF(AND(O140="",確認申請書!N140=""),"",IF(O140="",確認申請書!N140,O140))</f>
        <v/>
      </c>
      <c r="BC140" s="535"/>
      <c r="BD140" s="535"/>
      <c r="BE140" s="535"/>
      <c r="BF140" s="535"/>
      <c r="BG140" s="535"/>
      <c r="BH140" s="535"/>
      <c r="BI140" s="535"/>
      <c r="BJ140" s="535"/>
      <c r="BK140" s="535"/>
      <c r="BL140" s="535"/>
      <c r="BM140" s="535"/>
      <c r="BN140" s="535"/>
      <c r="BO140" s="535"/>
      <c r="BP140" s="535"/>
      <c r="BQ140" s="535"/>
      <c r="BR140" s="535"/>
      <c r="BS140" s="535"/>
      <c r="BT140" s="535"/>
      <c r="BU140" s="535"/>
      <c r="BV140" s="535"/>
      <c r="BX140" s="85"/>
    </row>
    <row r="141" spans="3:78" ht="6.75" customHeight="1">
      <c r="C141" s="81"/>
      <c r="M141" s="29"/>
      <c r="N141" s="29"/>
      <c r="O141" s="51"/>
      <c r="P141" s="51"/>
      <c r="Q141" s="51"/>
      <c r="R141" s="51"/>
      <c r="S141" s="51"/>
      <c r="T141" s="51"/>
      <c r="U141" s="51"/>
      <c r="V141" s="51"/>
      <c r="W141" s="51"/>
      <c r="X141" s="51"/>
      <c r="Y141" s="51"/>
      <c r="Z141" s="51"/>
      <c r="AA141" s="51"/>
      <c r="AB141" s="51"/>
      <c r="AC141" s="51"/>
      <c r="AD141" s="51"/>
      <c r="AE141" s="51"/>
      <c r="AF141" s="51"/>
      <c r="AG141" s="51"/>
      <c r="AH141" s="51"/>
      <c r="AI141" s="51"/>
      <c r="AK141" s="85"/>
      <c r="AP141" s="81"/>
      <c r="AZ141" s="29"/>
      <c r="BA141" s="29"/>
      <c r="BB141" s="51"/>
      <c r="BC141" s="51"/>
      <c r="BD141" s="51"/>
      <c r="BE141" s="51"/>
      <c r="BF141" s="51"/>
      <c r="BG141" s="51"/>
      <c r="BH141" s="51"/>
      <c r="BI141" s="51"/>
      <c r="BJ141" s="51"/>
      <c r="BK141" s="51"/>
      <c r="BL141" s="51"/>
      <c r="BM141" s="51"/>
      <c r="BN141" s="51"/>
      <c r="BO141" s="51"/>
      <c r="BP141" s="51"/>
      <c r="BQ141" s="51"/>
      <c r="BR141" s="51"/>
      <c r="BS141" s="51"/>
      <c r="BT141" s="51"/>
      <c r="BU141" s="51"/>
      <c r="BV141" s="51"/>
      <c r="BX141" s="85"/>
    </row>
    <row r="142" spans="3:78" ht="27" customHeight="1">
      <c r="C142" s="81"/>
      <c r="D142" s="2" t="s">
        <v>541</v>
      </c>
      <c r="M142" s="29"/>
      <c r="N142" s="29"/>
      <c r="O142" s="51"/>
      <c r="P142" s="51"/>
      <c r="Q142" s="51"/>
      <c r="R142" s="51"/>
      <c r="S142" s="51"/>
      <c r="T142" s="51"/>
      <c r="U142" s="51"/>
      <c r="V142" s="51"/>
      <c r="W142" s="51"/>
      <c r="X142" s="51"/>
      <c r="Y142" s="51"/>
      <c r="Z142" s="51"/>
      <c r="AA142" s="51"/>
      <c r="AB142" s="51"/>
      <c r="AC142" s="51"/>
      <c r="AD142" s="51"/>
      <c r="AE142" s="51"/>
      <c r="AF142" s="51"/>
      <c r="AG142" s="51"/>
      <c r="AH142" s="51"/>
      <c r="AI142" s="51"/>
      <c r="AK142" s="85"/>
      <c r="AP142" s="81"/>
      <c r="AQ142" s="2" t="s">
        <v>541</v>
      </c>
      <c r="AZ142" s="29"/>
      <c r="BA142" s="29"/>
      <c r="BB142" s="51"/>
      <c r="BC142" s="51"/>
      <c r="BD142" s="51"/>
      <c r="BE142" s="51"/>
      <c r="BF142" s="51"/>
      <c r="BG142" s="51"/>
      <c r="BH142" s="51"/>
      <c r="BI142" s="51"/>
      <c r="BJ142" s="51"/>
      <c r="BK142" s="51"/>
      <c r="BL142" s="51"/>
      <c r="BM142" s="51"/>
      <c r="BN142" s="51"/>
      <c r="BO142" s="51"/>
      <c r="BP142" s="51"/>
      <c r="BQ142" s="51"/>
      <c r="BR142" s="51"/>
      <c r="BS142" s="51"/>
      <c r="BT142" s="51"/>
      <c r="BU142" s="51"/>
      <c r="BV142" s="51"/>
      <c r="BX142" s="85"/>
    </row>
    <row r="143" spans="3:78" ht="27" customHeight="1">
      <c r="C143" s="81"/>
      <c r="E143" s="2" t="s">
        <v>223</v>
      </c>
      <c r="M143" s="577"/>
      <c r="N143" s="577"/>
      <c r="O143" s="577"/>
      <c r="P143" s="577"/>
      <c r="Q143" s="577"/>
      <c r="R143" s="577"/>
      <c r="S143" s="577"/>
      <c r="T143" s="577"/>
      <c r="U143" s="577"/>
      <c r="V143" s="577"/>
      <c r="W143" s="577"/>
      <c r="X143" s="577"/>
      <c r="Y143" s="577"/>
      <c r="Z143" s="577"/>
      <c r="AA143" s="577"/>
      <c r="AB143" s="577"/>
      <c r="AC143" s="577"/>
      <c r="AD143" s="577"/>
      <c r="AE143" s="577"/>
      <c r="AF143" s="577"/>
      <c r="AG143" s="577"/>
      <c r="AH143" s="577"/>
      <c r="AI143" s="577"/>
      <c r="AK143" s="85"/>
      <c r="AP143" s="81"/>
      <c r="AR143" s="2" t="s">
        <v>223</v>
      </c>
      <c r="AZ143" s="303" t="str">
        <f>IF(AND(M143="",確認申請書!L143=""),"",IF(M143="",確認申請書!L143,M143))</f>
        <v/>
      </c>
      <c r="BA143" s="303"/>
      <c r="BB143" s="303"/>
      <c r="BC143" s="303"/>
      <c r="BD143" s="303"/>
      <c r="BE143" s="303"/>
      <c r="BF143" s="303"/>
      <c r="BG143" s="303"/>
      <c r="BH143" s="303"/>
      <c r="BI143" s="303"/>
      <c r="BJ143" s="303"/>
      <c r="BK143" s="303"/>
      <c r="BL143" s="303"/>
      <c r="BM143" s="303"/>
      <c r="BN143" s="303"/>
      <c r="BO143" s="303"/>
      <c r="BP143" s="303"/>
      <c r="BQ143" s="303"/>
      <c r="BR143" s="303"/>
      <c r="BS143" s="303"/>
      <c r="BT143" s="303"/>
      <c r="BU143" s="303"/>
      <c r="BV143" s="303"/>
      <c r="BX143" s="85"/>
    </row>
    <row r="144" spans="3:78" ht="27" customHeight="1">
      <c r="C144" s="81"/>
      <c r="E144" s="2" t="s">
        <v>224</v>
      </c>
      <c r="M144" s="577"/>
      <c r="N144" s="577"/>
      <c r="O144" s="577"/>
      <c r="P144" s="577"/>
      <c r="Q144" s="577"/>
      <c r="R144" s="577"/>
      <c r="S144" s="577"/>
      <c r="T144" s="577"/>
      <c r="U144" s="577"/>
      <c r="V144" s="577"/>
      <c r="W144" s="577"/>
      <c r="X144" s="577"/>
      <c r="Y144" s="577"/>
      <c r="Z144" s="577"/>
      <c r="AA144" s="577"/>
      <c r="AB144" s="577"/>
      <c r="AC144" s="577"/>
      <c r="AD144" s="577"/>
      <c r="AE144" s="577"/>
      <c r="AF144" s="577"/>
      <c r="AG144" s="577"/>
      <c r="AH144" s="577"/>
      <c r="AI144" s="577"/>
      <c r="AK144" s="85"/>
      <c r="AP144" s="81"/>
      <c r="AR144" s="2" t="s">
        <v>224</v>
      </c>
      <c r="AZ144" s="303" t="str">
        <f>IF(AND(M144="",確認申請書!L144=""),"",IF(M144="",確認申請書!L144,M144))</f>
        <v/>
      </c>
      <c r="BA144" s="303"/>
      <c r="BB144" s="303"/>
      <c r="BC144" s="303"/>
      <c r="BD144" s="303"/>
      <c r="BE144" s="303"/>
      <c r="BF144" s="303"/>
      <c r="BG144" s="303"/>
      <c r="BH144" s="303"/>
      <c r="BI144" s="303"/>
      <c r="BJ144" s="303"/>
      <c r="BK144" s="303"/>
      <c r="BL144" s="303"/>
      <c r="BM144" s="303"/>
      <c r="BN144" s="303"/>
      <c r="BO144" s="303"/>
      <c r="BP144" s="303"/>
      <c r="BQ144" s="303"/>
      <c r="BR144" s="303"/>
      <c r="BS144" s="303"/>
      <c r="BT144" s="303"/>
      <c r="BU144" s="303"/>
      <c r="BV144" s="303"/>
      <c r="BX144" s="85"/>
    </row>
    <row r="145" spans="2:76" ht="27" customHeight="1">
      <c r="C145" s="81"/>
      <c r="E145" s="2" t="s">
        <v>225</v>
      </c>
      <c r="M145" s="533"/>
      <c r="N145" s="533"/>
      <c r="O145" s="533"/>
      <c r="P145" s="533"/>
      <c r="Q145" s="533"/>
      <c r="R145" s="533"/>
      <c r="S145" s="533"/>
      <c r="T145" s="533"/>
      <c r="U145" s="533"/>
      <c r="V145" s="533"/>
      <c r="W145" s="533"/>
      <c r="X145" s="533"/>
      <c r="Y145" s="533"/>
      <c r="Z145" s="533"/>
      <c r="AA145" s="533"/>
      <c r="AB145" s="533"/>
      <c r="AC145" s="533"/>
      <c r="AD145" s="533"/>
      <c r="AE145" s="533"/>
      <c r="AF145" s="533"/>
      <c r="AG145" s="533"/>
      <c r="AH145" s="533"/>
      <c r="AI145" s="533"/>
      <c r="AK145" s="85"/>
      <c r="AP145" s="81"/>
      <c r="AR145" s="2" t="s">
        <v>225</v>
      </c>
      <c r="AZ145" s="303" t="str">
        <f>IF(AND(M145="",確認申請書!L145=""),"",IF(M145="",確認申請書!L145,M145))</f>
        <v/>
      </c>
      <c r="BA145" s="303"/>
      <c r="BB145" s="303"/>
      <c r="BC145" s="303"/>
      <c r="BD145" s="303"/>
      <c r="BE145" s="303"/>
      <c r="BF145" s="303"/>
      <c r="BG145" s="303"/>
      <c r="BH145" s="303"/>
      <c r="BI145" s="303"/>
      <c r="BJ145" s="303"/>
      <c r="BK145" s="303"/>
      <c r="BL145" s="303"/>
      <c r="BM145" s="303"/>
      <c r="BN145" s="303"/>
      <c r="BO145" s="303"/>
      <c r="BP145" s="303"/>
      <c r="BQ145" s="303"/>
      <c r="BR145" s="303"/>
      <c r="BS145" s="303"/>
      <c r="BT145" s="303"/>
      <c r="BU145" s="303"/>
      <c r="BV145" s="303"/>
      <c r="BX145" s="85"/>
    </row>
    <row r="146" spans="2:76" ht="27" customHeight="1">
      <c r="C146" s="81"/>
      <c r="E146" s="2" t="s">
        <v>226</v>
      </c>
      <c r="M146" s="577"/>
      <c r="N146" s="577"/>
      <c r="O146" s="577"/>
      <c r="P146" s="577"/>
      <c r="Q146" s="577"/>
      <c r="R146" s="577"/>
      <c r="S146" s="577"/>
      <c r="T146" s="577"/>
      <c r="U146" s="577"/>
      <c r="V146" s="577"/>
      <c r="W146" s="577"/>
      <c r="X146" s="577"/>
      <c r="Y146" s="577"/>
      <c r="Z146" s="577"/>
      <c r="AA146" s="577"/>
      <c r="AB146" s="577"/>
      <c r="AC146" s="577"/>
      <c r="AD146" s="577"/>
      <c r="AE146" s="577"/>
      <c r="AF146" s="577"/>
      <c r="AG146" s="577"/>
      <c r="AH146" s="577"/>
      <c r="AI146" s="577"/>
      <c r="AK146" s="85"/>
      <c r="AP146" s="81"/>
      <c r="AR146" s="2" t="s">
        <v>226</v>
      </c>
      <c r="AZ146" s="303" t="str">
        <f>IF(AND(M146="",確認申請書!L146=""),"",IF(M146="",確認申請書!L146,M146))</f>
        <v/>
      </c>
      <c r="BA146" s="303"/>
      <c r="BB146" s="303"/>
      <c r="BC146" s="303"/>
      <c r="BD146" s="303"/>
      <c r="BE146" s="303"/>
      <c r="BF146" s="303"/>
      <c r="BG146" s="303"/>
      <c r="BH146" s="303"/>
      <c r="BI146" s="303"/>
      <c r="BJ146" s="303"/>
      <c r="BK146" s="303"/>
      <c r="BL146" s="303"/>
      <c r="BM146" s="303"/>
      <c r="BN146" s="303"/>
      <c r="BO146" s="303"/>
      <c r="BP146" s="303"/>
      <c r="BQ146" s="303"/>
      <c r="BR146" s="303"/>
      <c r="BS146" s="303"/>
      <c r="BT146" s="303"/>
      <c r="BU146" s="303"/>
      <c r="BV146" s="303"/>
      <c r="BX146" s="85"/>
    </row>
    <row r="147" spans="2:76" ht="27" customHeight="1">
      <c r="C147" s="81"/>
      <c r="E147" s="2" t="s">
        <v>8</v>
      </c>
      <c r="M147" s="573"/>
      <c r="N147" s="573"/>
      <c r="O147" s="573"/>
      <c r="P147" s="573"/>
      <c r="Q147" s="573"/>
      <c r="R147" s="573"/>
      <c r="S147" s="573"/>
      <c r="T147" s="573"/>
      <c r="U147" s="573"/>
      <c r="V147" s="573"/>
      <c r="W147" s="573"/>
      <c r="X147" s="573"/>
      <c r="Y147" s="573"/>
      <c r="Z147" s="573"/>
      <c r="AA147" s="573"/>
      <c r="AB147" s="573"/>
      <c r="AC147" s="573"/>
      <c r="AD147" s="573"/>
      <c r="AE147" s="573"/>
      <c r="AF147" s="573"/>
      <c r="AG147" s="573"/>
      <c r="AH147" s="573"/>
      <c r="AI147" s="573"/>
      <c r="AK147" s="85"/>
      <c r="AP147" s="81"/>
      <c r="AR147" s="2" t="s">
        <v>8</v>
      </c>
      <c r="AZ147" s="303" t="str">
        <f>IF(AND(M147="",確認申請書!L147=""),"",IF(M147="",確認申請書!L147,M147))</f>
        <v/>
      </c>
      <c r="BA147" s="303"/>
      <c r="BB147" s="303"/>
      <c r="BC147" s="303"/>
      <c r="BD147" s="303"/>
      <c r="BE147" s="303"/>
      <c r="BF147" s="303"/>
      <c r="BG147" s="303"/>
      <c r="BH147" s="303"/>
      <c r="BI147" s="303"/>
      <c r="BJ147" s="303"/>
      <c r="BK147" s="303"/>
      <c r="BL147" s="303"/>
      <c r="BM147" s="303"/>
      <c r="BN147" s="303"/>
      <c r="BO147" s="303"/>
      <c r="BP147" s="303"/>
      <c r="BQ147" s="303"/>
      <c r="BR147" s="303"/>
      <c r="BS147" s="303"/>
      <c r="BT147" s="303"/>
      <c r="BU147" s="303"/>
      <c r="BV147" s="303"/>
      <c r="BX147" s="85"/>
    </row>
    <row r="148" spans="2:76" ht="27" customHeight="1">
      <c r="C148" s="81"/>
      <c r="E148" s="2" t="s">
        <v>422</v>
      </c>
      <c r="M148" s="586"/>
      <c r="N148" s="586"/>
      <c r="O148" s="586"/>
      <c r="P148" s="586"/>
      <c r="Q148" s="586"/>
      <c r="R148" s="586"/>
      <c r="S148" s="586"/>
      <c r="T148" s="586"/>
      <c r="U148" s="586"/>
      <c r="V148" s="586"/>
      <c r="W148" s="586"/>
      <c r="X148" s="586"/>
      <c r="Y148" s="586"/>
      <c r="Z148" s="586"/>
      <c r="AA148" s="586"/>
      <c r="AB148" s="586"/>
      <c r="AC148" s="586"/>
      <c r="AD148" s="586"/>
      <c r="AE148" s="586"/>
      <c r="AF148" s="586"/>
      <c r="AG148" s="586"/>
      <c r="AH148" s="586"/>
      <c r="AI148" s="586"/>
      <c r="AK148" s="85"/>
      <c r="AP148" s="81"/>
      <c r="AR148" s="2" t="s">
        <v>422</v>
      </c>
      <c r="AZ148" s="303" t="str">
        <f>IF(AND(M148="",確認申請書!L148=""),"",IF(M148="",確認申請書!L148,M148))</f>
        <v/>
      </c>
      <c r="BA148" s="303"/>
      <c r="BB148" s="303"/>
      <c r="BC148" s="303"/>
      <c r="BD148" s="303"/>
      <c r="BE148" s="303"/>
      <c r="BF148" s="303"/>
      <c r="BG148" s="303"/>
      <c r="BH148" s="303"/>
      <c r="BI148" s="303"/>
      <c r="BJ148" s="303"/>
      <c r="BK148" s="303"/>
      <c r="BL148" s="303"/>
      <c r="BM148" s="303"/>
      <c r="BN148" s="303"/>
      <c r="BO148" s="303"/>
      <c r="BP148" s="303"/>
      <c r="BQ148" s="303"/>
      <c r="BR148" s="303"/>
      <c r="BS148" s="303"/>
      <c r="BT148" s="303"/>
      <c r="BU148" s="303"/>
      <c r="BV148" s="303"/>
      <c r="BX148" s="85"/>
    </row>
    <row r="149" spans="2:76" ht="27" customHeight="1">
      <c r="C149" s="81"/>
      <c r="E149" s="2" t="s">
        <v>423</v>
      </c>
      <c r="M149" s="54"/>
      <c r="N149" s="54"/>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K149" s="85"/>
      <c r="AP149" s="81"/>
      <c r="AR149" s="2" t="s">
        <v>423</v>
      </c>
      <c r="AZ149" s="54"/>
      <c r="BA149" s="54"/>
      <c r="BB149" s="535" t="str">
        <f>IF(AND(O149="",確認申請書!N149=""),"",IF(O149="",確認申請書!N149,O149))</f>
        <v/>
      </c>
      <c r="BC149" s="535"/>
      <c r="BD149" s="535"/>
      <c r="BE149" s="535"/>
      <c r="BF149" s="535"/>
      <c r="BG149" s="535"/>
      <c r="BH149" s="535"/>
      <c r="BI149" s="535"/>
      <c r="BJ149" s="535"/>
      <c r="BK149" s="535"/>
      <c r="BL149" s="535"/>
      <c r="BM149" s="535"/>
      <c r="BN149" s="535"/>
      <c r="BO149" s="535"/>
      <c r="BP149" s="535"/>
      <c r="BQ149" s="535"/>
      <c r="BR149" s="535"/>
      <c r="BS149" s="535"/>
      <c r="BT149" s="535"/>
      <c r="BU149" s="535"/>
      <c r="BV149" s="535"/>
      <c r="BX149" s="85"/>
    </row>
    <row r="150" spans="2:76" ht="6.75" customHeight="1">
      <c r="C150" s="81"/>
      <c r="T150" s="1"/>
      <c r="AK150" s="85"/>
      <c r="AP150" s="81"/>
      <c r="BG150" s="1"/>
      <c r="BX150" s="85"/>
    </row>
    <row r="151" spans="2:76" ht="6.75" customHeight="1">
      <c r="C151" s="81"/>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K151" s="85"/>
      <c r="AP151" s="81"/>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X151" s="85"/>
    </row>
    <row r="152" spans="2:76" ht="27" customHeight="1">
      <c r="C152" s="81"/>
      <c r="D152" s="2" t="s">
        <v>30</v>
      </c>
      <c r="AK152" s="85"/>
      <c r="AP152" s="81"/>
      <c r="AQ152" s="2" t="s">
        <v>30</v>
      </c>
      <c r="BX152" s="85"/>
    </row>
    <row r="153" spans="2:76" ht="27" customHeight="1">
      <c r="C153" s="81"/>
      <c r="D153" s="2" t="s">
        <v>175</v>
      </c>
      <c r="AK153" s="85"/>
      <c r="AP153" s="81"/>
      <c r="AQ153" s="2" t="s">
        <v>175</v>
      </c>
      <c r="BX153" s="85"/>
    </row>
    <row r="154" spans="2:76" ht="27" customHeight="1">
      <c r="B154" s="106" t="str">
        <f>IF(OR(N154="１級",N154="1級",N154="一級"),"大臣",IF(OR(N154="２級",N154="2級",N154="二級",N154="木造"),"知事",""))</f>
        <v/>
      </c>
      <c r="C154" s="82"/>
      <c r="E154" s="2" t="s">
        <v>216</v>
      </c>
      <c r="M154" s="36" t="s">
        <v>13</v>
      </c>
      <c r="N154" s="548"/>
      <c r="O154" s="548"/>
      <c r="P154" s="22" t="s">
        <v>218</v>
      </c>
      <c r="Q154" s="22"/>
      <c r="R154" s="22"/>
      <c r="S154" s="40"/>
      <c r="T154" s="40"/>
      <c r="U154" s="36" t="str">
        <f>IF(B154="","（ 大臣・",IF(B154="知事","（",))</f>
        <v>（ 大臣・</v>
      </c>
      <c r="V154" s="548"/>
      <c r="W154" s="548"/>
      <c r="X154" s="548"/>
      <c r="Y154" s="335" t="str">
        <f>IF(B154="大臣","（大臣","知事")</f>
        <v>知事</v>
      </c>
      <c r="Z154" s="335"/>
      <c r="AA154" s="22"/>
      <c r="AB154" s="36" t="s">
        <v>385</v>
      </c>
      <c r="AC154" s="22" t="s">
        <v>107</v>
      </c>
      <c r="AD154" s="548"/>
      <c r="AE154" s="548"/>
      <c r="AF154" s="548"/>
      <c r="AG154" s="548"/>
      <c r="AH154" s="548"/>
      <c r="AI154" s="22" t="s">
        <v>106</v>
      </c>
      <c r="AK154" s="85"/>
      <c r="AO154" s="106" t="str">
        <f>IF(OR(BA154="１級",BA154="1級",BA154="一級"),"大臣",IF(OR(BA154="２級",BA154="2級",BA154="二級",BA154="木造"),"知事",""))</f>
        <v/>
      </c>
      <c r="AP154" s="82"/>
      <c r="AR154" s="2" t="s">
        <v>216</v>
      </c>
      <c r="AZ154" s="36" t="s">
        <v>13</v>
      </c>
      <c r="BA154" s="560" t="str">
        <f>IF(AND(N154="",確認申請書!M154=""),"",IF(N154="",確認申請書!M154,N154))</f>
        <v/>
      </c>
      <c r="BB154" s="560"/>
      <c r="BC154" s="22" t="s">
        <v>218</v>
      </c>
      <c r="BD154" s="22"/>
      <c r="BE154" s="22"/>
      <c r="BF154" s="40"/>
      <c r="BG154" s="40"/>
      <c r="BH154" s="36" t="str">
        <f>IF(AO154="","（ 大臣・",IF(AO154="知事","（",))</f>
        <v>（ 大臣・</v>
      </c>
      <c r="BI154" s="559" t="str">
        <f>IF(AND(V154="",確認申請書!U154=""),"",IF(V154="",確認申請書!U154,V154))</f>
        <v/>
      </c>
      <c r="BJ154" s="559"/>
      <c r="BK154" s="559"/>
      <c r="BL154" s="335" t="str">
        <f>IF(AO154="大臣","（大臣","知事")</f>
        <v>知事</v>
      </c>
      <c r="BM154" s="335"/>
      <c r="BN154" s="22"/>
      <c r="BO154" s="36" t="s">
        <v>385</v>
      </c>
      <c r="BP154" s="22" t="s">
        <v>107</v>
      </c>
      <c r="BQ154" s="559" t="str">
        <f>IF(AND(AD154="",確認申請書!AC154=""),"",IF(AD154="",確認申請書!AC154,AD154))</f>
        <v/>
      </c>
      <c r="BR154" s="559"/>
      <c r="BS154" s="559"/>
      <c r="BT154" s="559"/>
      <c r="BU154" s="559"/>
      <c r="BV154" s="22" t="s">
        <v>106</v>
      </c>
      <c r="BX154" s="85"/>
    </row>
    <row r="155" spans="2:76" ht="27" customHeight="1">
      <c r="C155" s="81"/>
      <c r="E155" s="2" t="s">
        <v>6</v>
      </c>
      <c r="M155" s="577"/>
      <c r="N155" s="577"/>
      <c r="O155" s="577"/>
      <c r="P155" s="577"/>
      <c r="Q155" s="577"/>
      <c r="R155" s="577"/>
      <c r="S155" s="577"/>
      <c r="T155" s="577"/>
      <c r="U155" s="577"/>
      <c r="V155" s="577"/>
      <c r="W155" s="577"/>
      <c r="X155" s="577"/>
      <c r="Y155" s="577"/>
      <c r="Z155" s="577"/>
      <c r="AA155" s="577"/>
      <c r="AB155" s="577"/>
      <c r="AC155" s="577"/>
      <c r="AD155" s="577"/>
      <c r="AE155" s="577"/>
      <c r="AF155" s="577"/>
      <c r="AG155" s="577"/>
      <c r="AH155" s="577"/>
      <c r="AI155" s="577"/>
      <c r="AK155" s="85"/>
      <c r="AP155" s="81"/>
      <c r="AR155" s="2" t="s">
        <v>6</v>
      </c>
      <c r="AZ155" s="303" t="str">
        <f>IF(AND(M155="",確認申請書!L155=""),"",IF(M155="",確認申請書!L155,M155))</f>
        <v/>
      </c>
      <c r="BA155" s="303"/>
      <c r="BB155" s="303"/>
      <c r="BC155" s="303"/>
      <c r="BD155" s="303"/>
      <c r="BE155" s="303"/>
      <c r="BF155" s="303"/>
      <c r="BG155" s="303"/>
      <c r="BH155" s="303"/>
      <c r="BI155" s="303"/>
      <c r="BJ155" s="303"/>
      <c r="BK155" s="303"/>
      <c r="BL155" s="303"/>
      <c r="BM155" s="303"/>
      <c r="BN155" s="303"/>
      <c r="BO155" s="303"/>
      <c r="BP155" s="303"/>
      <c r="BQ155" s="303"/>
      <c r="BR155" s="303"/>
      <c r="BS155" s="303"/>
      <c r="BT155" s="303"/>
      <c r="BU155" s="303"/>
      <c r="BV155" s="303"/>
      <c r="BX155" s="85"/>
    </row>
    <row r="156" spans="2:76" ht="27" customHeight="1">
      <c r="C156" s="81"/>
      <c r="E156" s="2" t="s">
        <v>478</v>
      </c>
      <c r="M156" s="53" t="s">
        <v>13</v>
      </c>
      <c r="N156" s="532"/>
      <c r="O156" s="532"/>
      <c r="P156" s="55" t="s">
        <v>170</v>
      </c>
      <c r="Q156" s="55"/>
      <c r="R156" s="55"/>
      <c r="S156" s="53"/>
      <c r="T156" s="52"/>
      <c r="U156" s="53" t="s">
        <v>13</v>
      </c>
      <c r="V156" s="532"/>
      <c r="W156" s="532"/>
      <c r="X156" s="532"/>
      <c r="Y156" s="55" t="s">
        <v>169</v>
      </c>
      <c r="Z156" s="55"/>
      <c r="AA156" s="55"/>
      <c r="AB156" s="55"/>
      <c r="AC156" s="55" t="s">
        <v>107</v>
      </c>
      <c r="AD156" s="532"/>
      <c r="AE156" s="532"/>
      <c r="AF156" s="532"/>
      <c r="AG156" s="532"/>
      <c r="AH156" s="532"/>
      <c r="AI156" s="55" t="s">
        <v>106</v>
      </c>
      <c r="AK156" s="85"/>
      <c r="AP156" s="81"/>
      <c r="AR156" s="2" t="s">
        <v>478</v>
      </c>
      <c r="AZ156" s="53" t="s">
        <v>13</v>
      </c>
      <c r="BA156" s="560" t="str">
        <f>IF(AND(N156="",確認申請書!M156=""),"",IF(N156="",確認申請書!M156,N156))</f>
        <v/>
      </c>
      <c r="BB156" s="560"/>
      <c r="BC156" s="394" t="s">
        <v>170</v>
      </c>
      <c r="BD156" s="394"/>
      <c r="BE156" s="394"/>
      <c r="BF156" s="394"/>
      <c r="BG156" s="394"/>
      <c r="BH156" s="53" t="s">
        <v>13</v>
      </c>
      <c r="BI156" s="559" t="str">
        <f>IF(AND(V156="",確認申請書!U156=""),"",IF(V156="",確認申請書!U156,V156))</f>
        <v/>
      </c>
      <c r="BJ156" s="559"/>
      <c r="BK156" s="559"/>
      <c r="BL156" s="55" t="s">
        <v>169</v>
      </c>
      <c r="BM156" s="55"/>
      <c r="BN156" s="55"/>
      <c r="BO156" s="55"/>
      <c r="BP156" s="55" t="s">
        <v>107</v>
      </c>
      <c r="BQ156" s="559" t="str">
        <f>IF(AND(AD156="",確認申請書!AC156=""),"",IF(AD156="",確認申請書!AC156,AD156))</f>
        <v/>
      </c>
      <c r="BR156" s="559"/>
      <c r="BS156" s="559"/>
      <c r="BT156" s="559"/>
      <c r="BU156" s="559"/>
      <c r="BV156" s="55" t="s">
        <v>106</v>
      </c>
      <c r="BX156" s="85"/>
    </row>
    <row r="157" spans="2:76" ht="27" customHeight="1">
      <c r="C157" s="81"/>
      <c r="M157" s="577"/>
      <c r="N157" s="577"/>
      <c r="O157" s="577"/>
      <c r="P157" s="577"/>
      <c r="Q157" s="577"/>
      <c r="R157" s="577"/>
      <c r="S157" s="577"/>
      <c r="T157" s="577"/>
      <c r="U157" s="577"/>
      <c r="V157" s="577"/>
      <c r="W157" s="577"/>
      <c r="X157" s="577"/>
      <c r="Y157" s="577"/>
      <c r="Z157" s="577"/>
      <c r="AA157" s="577"/>
      <c r="AB157" s="577"/>
      <c r="AC157" s="577"/>
      <c r="AD157" s="577"/>
      <c r="AE157" s="577"/>
      <c r="AF157" s="577"/>
      <c r="AG157" s="577"/>
      <c r="AH157" s="577"/>
      <c r="AI157" s="577"/>
      <c r="AK157" s="85"/>
      <c r="AP157" s="81"/>
      <c r="AZ157" s="303" t="str">
        <f>IF(AND(M157="",確認申請書!L157=""),"",IF(M157="",確認申請書!L157,M157))</f>
        <v/>
      </c>
      <c r="BA157" s="303"/>
      <c r="BB157" s="303"/>
      <c r="BC157" s="303"/>
      <c r="BD157" s="303"/>
      <c r="BE157" s="303"/>
      <c r="BF157" s="303"/>
      <c r="BG157" s="303"/>
      <c r="BH157" s="303"/>
      <c r="BI157" s="303"/>
      <c r="BJ157" s="303"/>
      <c r="BK157" s="303"/>
      <c r="BL157" s="303"/>
      <c r="BM157" s="303"/>
      <c r="BN157" s="303"/>
      <c r="BO157" s="303"/>
      <c r="BP157" s="303"/>
      <c r="BQ157" s="303"/>
      <c r="BR157" s="303"/>
      <c r="BS157" s="303"/>
      <c r="BT157" s="303"/>
      <c r="BU157" s="303"/>
      <c r="BV157" s="303"/>
      <c r="BX157" s="85"/>
    </row>
    <row r="158" spans="2:76" ht="27" customHeight="1">
      <c r="C158" s="81"/>
      <c r="E158" s="2" t="s">
        <v>479</v>
      </c>
      <c r="M158" s="533"/>
      <c r="N158" s="533"/>
      <c r="O158" s="533"/>
      <c r="P158" s="533"/>
      <c r="Q158" s="533"/>
      <c r="R158" s="533"/>
      <c r="S158" s="533"/>
      <c r="T158" s="533"/>
      <c r="U158" s="533"/>
      <c r="V158" s="533"/>
      <c r="W158" s="533"/>
      <c r="X158" s="533"/>
      <c r="Y158" s="533"/>
      <c r="Z158" s="533"/>
      <c r="AA158" s="533"/>
      <c r="AB158" s="533"/>
      <c r="AC158" s="533"/>
      <c r="AD158" s="533"/>
      <c r="AE158" s="533"/>
      <c r="AF158" s="533"/>
      <c r="AG158" s="533"/>
      <c r="AH158" s="533"/>
      <c r="AI158" s="533"/>
      <c r="AK158" s="85"/>
      <c r="AP158" s="81"/>
      <c r="AR158" s="2" t="s">
        <v>479</v>
      </c>
      <c r="AZ158" s="303" t="str">
        <f>IF(AND(M158="",確認申請書!L158=""),"",IF(M158="",確認申請書!L158,M158))</f>
        <v/>
      </c>
      <c r="BA158" s="303"/>
      <c r="BB158" s="303"/>
      <c r="BC158" s="303"/>
      <c r="BD158" s="303"/>
      <c r="BE158" s="303"/>
      <c r="BF158" s="303"/>
      <c r="BG158" s="303"/>
      <c r="BH158" s="303"/>
      <c r="BI158" s="303"/>
      <c r="BJ158" s="303"/>
      <c r="BK158" s="303"/>
      <c r="BL158" s="303"/>
      <c r="BM158" s="303"/>
      <c r="BN158" s="303"/>
      <c r="BO158" s="303"/>
      <c r="BP158" s="303"/>
      <c r="BQ158" s="303"/>
      <c r="BR158" s="303"/>
      <c r="BS158" s="303"/>
      <c r="BT158" s="303"/>
      <c r="BU158" s="303"/>
      <c r="BV158" s="303"/>
      <c r="BX158" s="85"/>
    </row>
    <row r="159" spans="2:76" ht="27" customHeight="1">
      <c r="C159" s="81"/>
      <c r="E159" s="2" t="s">
        <v>221</v>
      </c>
      <c r="M159" s="577"/>
      <c r="N159" s="577"/>
      <c r="O159" s="577"/>
      <c r="P159" s="577"/>
      <c r="Q159" s="577"/>
      <c r="R159" s="577"/>
      <c r="S159" s="577"/>
      <c r="T159" s="577"/>
      <c r="U159" s="577"/>
      <c r="V159" s="577"/>
      <c r="W159" s="577"/>
      <c r="X159" s="577"/>
      <c r="Y159" s="577"/>
      <c r="Z159" s="577"/>
      <c r="AA159" s="577"/>
      <c r="AB159" s="577"/>
      <c r="AC159" s="577"/>
      <c r="AD159" s="577"/>
      <c r="AE159" s="577"/>
      <c r="AF159" s="577"/>
      <c r="AG159" s="577"/>
      <c r="AH159" s="577"/>
      <c r="AI159" s="577"/>
      <c r="AK159" s="85"/>
      <c r="AP159" s="81"/>
      <c r="AR159" s="2" t="s">
        <v>221</v>
      </c>
      <c r="AZ159" s="303" t="str">
        <f>IF(AND(M159="",確認申請書!L159=""),"",IF(M159="",確認申請書!L159,M159))</f>
        <v/>
      </c>
      <c r="BA159" s="303"/>
      <c r="BB159" s="303"/>
      <c r="BC159" s="303"/>
      <c r="BD159" s="303"/>
      <c r="BE159" s="303"/>
      <c r="BF159" s="303"/>
      <c r="BG159" s="303"/>
      <c r="BH159" s="303"/>
      <c r="BI159" s="303"/>
      <c r="BJ159" s="303"/>
      <c r="BK159" s="303"/>
      <c r="BL159" s="303"/>
      <c r="BM159" s="303"/>
      <c r="BN159" s="303"/>
      <c r="BO159" s="303"/>
      <c r="BP159" s="303"/>
      <c r="BQ159" s="303"/>
      <c r="BR159" s="303"/>
      <c r="BS159" s="303"/>
      <c r="BT159" s="303"/>
      <c r="BU159" s="303"/>
      <c r="BV159" s="303"/>
      <c r="BX159" s="85"/>
    </row>
    <row r="160" spans="2:76" ht="27" customHeight="1">
      <c r="C160" s="81"/>
      <c r="E160" s="2" t="s">
        <v>222</v>
      </c>
      <c r="M160" s="573"/>
      <c r="N160" s="573"/>
      <c r="O160" s="573"/>
      <c r="P160" s="573"/>
      <c r="Q160" s="573"/>
      <c r="R160" s="573"/>
      <c r="S160" s="573"/>
      <c r="T160" s="573"/>
      <c r="U160" s="573"/>
      <c r="V160" s="573"/>
      <c r="W160" s="573"/>
      <c r="X160" s="573"/>
      <c r="Y160" s="573"/>
      <c r="Z160" s="573"/>
      <c r="AA160" s="573"/>
      <c r="AB160" s="573"/>
      <c r="AC160" s="573"/>
      <c r="AD160" s="573"/>
      <c r="AE160" s="573"/>
      <c r="AF160" s="573"/>
      <c r="AG160" s="573"/>
      <c r="AH160" s="573"/>
      <c r="AI160" s="573"/>
      <c r="AK160" s="85"/>
      <c r="AP160" s="81"/>
      <c r="AR160" s="2" t="s">
        <v>222</v>
      </c>
      <c r="AZ160" s="303" t="str">
        <f>IF(AND(M160="",確認申請書!L160=""),"",IF(M160="",確認申請書!L160,M160))</f>
        <v/>
      </c>
      <c r="BA160" s="303"/>
      <c r="BB160" s="303"/>
      <c r="BC160" s="303"/>
      <c r="BD160" s="303"/>
      <c r="BE160" s="303"/>
      <c r="BF160" s="303"/>
      <c r="BG160" s="303"/>
      <c r="BH160" s="303"/>
      <c r="BI160" s="303"/>
      <c r="BJ160" s="303"/>
      <c r="BK160" s="303"/>
      <c r="BL160" s="303"/>
      <c r="BM160" s="303"/>
      <c r="BN160" s="303"/>
      <c r="BO160" s="303"/>
      <c r="BP160" s="303"/>
      <c r="BQ160" s="303"/>
      <c r="BR160" s="303"/>
      <c r="BS160" s="303"/>
      <c r="BT160" s="303"/>
      <c r="BU160" s="303"/>
      <c r="BV160" s="303"/>
      <c r="BX160" s="85"/>
    </row>
    <row r="161" spans="2:76" ht="27" customHeight="1">
      <c r="C161" s="81"/>
      <c r="E161" s="2" t="s">
        <v>176</v>
      </c>
      <c r="M161" s="54"/>
      <c r="N161" s="54"/>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K161" s="85"/>
      <c r="AP161" s="81"/>
      <c r="AR161" s="2" t="s">
        <v>176</v>
      </c>
      <c r="AZ161" s="54"/>
      <c r="BA161" s="54"/>
      <c r="BB161" s="535" t="str">
        <f>IF(AND(O161="",確認申請書!N161=""),"",IF(O161="",確認申請書!N161,O161))</f>
        <v/>
      </c>
      <c r="BC161" s="535"/>
      <c r="BD161" s="535"/>
      <c r="BE161" s="535"/>
      <c r="BF161" s="535"/>
      <c r="BG161" s="535"/>
      <c r="BH161" s="535"/>
      <c r="BI161" s="535"/>
      <c r="BJ161" s="535"/>
      <c r="BK161" s="535"/>
      <c r="BL161" s="535"/>
      <c r="BM161" s="535"/>
      <c r="BN161" s="535"/>
      <c r="BO161" s="535"/>
      <c r="BP161" s="535"/>
      <c r="BQ161" s="535"/>
      <c r="BR161" s="535"/>
      <c r="BS161" s="535"/>
      <c r="BT161" s="535"/>
      <c r="BU161" s="535"/>
      <c r="BV161" s="535"/>
      <c r="BX161" s="85"/>
    </row>
    <row r="162" spans="2:76" ht="27" customHeight="1">
      <c r="C162" s="81"/>
      <c r="M162" s="29"/>
      <c r="N162" s="29"/>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K162" s="85"/>
      <c r="AP162" s="81"/>
      <c r="AZ162" s="29"/>
      <c r="BA162" s="29"/>
      <c r="BB162" s="535" t="str">
        <f>IF(AND(O162="",確認申請書!N162=""),"",IF(O162="",確認申請書!N162,O162))</f>
        <v/>
      </c>
      <c r="BC162" s="535"/>
      <c r="BD162" s="535"/>
      <c r="BE162" s="535"/>
      <c r="BF162" s="535"/>
      <c r="BG162" s="535"/>
      <c r="BH162" s="535"/>
      <c r="BI162" s="535"/>
      <c r="BJ162" s="535"/>
      <c r="BK162" s="535"/>
      <c r="BL162" s="535"/>
      <c r="BM162" s="535"/>
      <c r="BN162" s="535"/>
      <c r="BO162" s="535"/>
      <c r="BP162" s="535"/>
      <c r="BQ162" s="535"/>
      <c r="BR162" s="535"/>
      <c r="BS162" s="535"/>
      <c r="BT162" s="535"/>
      <c r="BU162" s="535"/>
      <c r="BV162" s="535"/>
      <c r="BX162" s="85"/>
    </row>
    <row r="163" spans="2:76" ht="6.75" customHeight="1">
      <c r="C163" s="81"/>
      <c r="AK163" s="85"/>
      <c r="AP163" s="81"/>
      <c r="BX163" s="85"/>
    </row>
    <row r="164" spans="2:76" ht="27" customHeight="1">
      <c r="C164" s="81"/>
      <c r="D164" s="2" t="s">
        <v>177</v>
      </c>
      <c r="AK164" s="85"/>
      <c r="AP164" s="81"/>
      <c r="AQ164" s="2" t="s">
        <v>177</v>
      </c>
      <c r="BX164" s="85"/>
    </row>
    <row r="165" spans="2:76" ht="27" customHeight="1">
      <c r="B165" s="106" t="str">
        <f>IF(OR(N165="１級",N165="1級",N165="一級"),"大臣",IF(OR(N165="２級",N165="2級",N165="二級",N165="木造"),"知事",""))</f>
        <v/>
      </c>
      <c r="C165" s="82"/>
      <c r="E165" s="2" t="s">
        <v>216</v>
      </c>
      <c r="M165" s="36" t="s">
        <v>13</v>
      </c>
      <c r="N165" s="548"/>
      <c r="O165" s="548"/>
      <c r="P165" s="22" t="s">
        <v>218</v>
      </c>
      <c r="Q165" s="22"/>
      <c r="R165" s="22"/>
      <c r="S165" s="40"/>
      <c r="T165" s="40"/>
      <c r="U165" s="36" t="str">
        <f>IF(B165="","（ 大臣・",IF(B165="知事","（",))</f>
        <v>（ 大臣・</v>
      </c>
      <c r="V165" s="548"/>
      <c r="W165" s="548"/>
      <c r="X165" s="548"/>
      <c r="Y165" s="335" t="str">
        <f>IF(B165="大臣","（大臣","知事")</f>
        <v>知事</v>
      </c>
      <c r="Z165" s="335"/>
      <c r="AA165" s="22"/>
      <c r="AB165" s="36" t="s">
        <v>385</v>
      </c>
      <c r="AC165" s="22" t="s">
        <v>107</v>
      </c>
      <c r="AD165" s="548"/>
      <c r="AE165" s="548"/>
      <c r="AF165" s="548"/>
      <c r="AG165" s="548"/>
      <c r="AH165" s="548"/>
      <c r="AI165" s="22" t="s">
        <v>106</v>
      </c>
      <c r="AK165" s="85"/>
      <c r="AO165" s="106" t="str">
        <f>IF(OR(BA165="１級",BA165="1級",BA165="一級"),"大臣",IF(OR(BA165="２級",BA165="2級",BA165="二級",BA165="木造"),"知事",""))</f>
        <v/>
      </c>
      <c r="AP165" s="82"/>
      <c r="AR165" s="2" t="s">
        <v>216</v>
      </c>
      <c r="AZ165" s="36" t="s">
        <v>13</v>
      </c>
      <c r="BA165" s="560" t="str">
        <f>IF(AND(N165="",確認申請書!M165=""),"",IF(N165="",確認申請書!M165,N165))</f>
        <v/>
      </c>
      <c r="BB165" s="560"/>
      <c r="BC165" s="22" t="s">
        <v>218</v>
      </c>
      <c r="BD165" s="22"/>
      <c r="BE165" s="22"/>
      <c r="BF165" s="40"/>
      <c r="BG165" s="40"/>
      <c r="BH165" s="36" t="str">
        <f>IF(AO165="","（ 大臣・",IF(AO165="知事","（",))</f>
        <v>（ 大臣・</v>
      </c>
      <c r="BI165" s="559" t="str">
        <f>IF(AND(V165="",確認申請書!U165=""),"",IF(V165="",確認申請書!U165,V165))</f>
        <v/>
      </c>
      <c r="BJ165" s="559"/>
      <c r="BK165" s="559"/>
      <c r="BL165" s="335" t="str">
        <f>IF(AO165="大臣","（大臣","知事")</f>
        <v>知事</v>
      </c>
      <c r="BM165" s="335"/>
      <c r="BN165" s="22"/>
      <c r="BO165" s="36" t="s">
        <v>385</v>
      </c>
      <c r="BP165" s="22" t="s">
        <v>107</v>
      </c>
      <c r="BQ165" s="559" t="str">
        <f>IF(AND(AD165="",確認申請書!AC165=""),"",IF(AD165="",確認申請書!AC165,AD165))</f>
        <v/>
      </c>
      <c r="BR165" s="559"/>
      <c r="BS165" s="559"/>
      <c r="BT165" s="559"/>
      <c r="BU165" s="559"/>
      <c r="BV165" s="22" t="s">
        <v>106</v>
      </c>
      <c r="BX165" s="85"/>
    </row>
    <row r="166" spans="2:76" ht="27" customHeight="1">
      <c r="C166" s="81"/>
      <c r="E166" s="2" t="s">
        <v>6</v>
      </c>
      <c r="M166" s="577"/>
      <c r="N166" s="577"/>
      <c r="O166" s="577"/>
      <c r="P166" s="577"/>
      <c r="Q166" s="577"/>
      <c r="R166" s="577"/>
      <c r="S166" s="577"/>
      <c r="T166" s="577"/>
      <c r="U166" s="577"/>
      <c r="V166" s="577"/>
      <c r="W166" s="577"/>
      <c r="X166" s="577"/>
      <c r="Y166" s="577"/>
      <c r="Z166" s="577"/>
      <c r="AA166" s="577"/>
      <c r="AB166" s="577"/>
      <c r="AC166" s="577"/>
      <c r="AD166" s="577"/>
      <c r="AE166" s="577"/>
      <c r="AF166" s="577"/>
      <c r="AG166" s="577"/>
      <c r="AH166" s="577"/>
      <c r="AI166" s="577"/>
      <c r="AK166" s="85"/>
      <c r="AP166" s="81"/>
      <c r="AR166" s="2" t="s">
        <v>6</v>
      </c>
      <c r="AZ166" s="303" t="str">
        <f>IF(AND(M166="",確認申請書!L166=""),"",IF(M166="",確認申請書!L166,M166))</f>
        <v/>
      </c>
      <c r="BA166" s="303"/>
      <c r="BB166" s="303"/>
      <c r="BC166" s="303"/>
      <c r="BD166" s="303"/>
      <c r="BE166" s="303"/>
      <c r="BF166" s="303"/>
      <c r="BG166" s="303"/>
      <c r="BH166" s="303"/>
      <c r="BI166" s="303"/>
      <c r="BJ166" s="303"/>
      <c r="BK166" s="303"/>
      <c r="BL166" s="303"/>
      <c r="BM166" s="303"/>
      <c r="BN166" s="303"/>
      <c r="BO166" s="303"/>
      <c r="BP166" s="303"/>
      <c r="BQ166" s="303"/>
      <c r="BR166" s="303"/>
      <c r="BS166" s="303"/>
      <c r="BT166" s="303"/>
      <c r="BU166" s="303"/>
      <c r="BV166" s="303"/>
      <c r="BX166" s="85"/>
    </row>
    <row r="167" spans="2:76" ht="27" customHeight="1">
      <c r="C167" s="81"/>
      <c r="E167" s="2" t="s">
        <v>478</v>
      </c>
      <c r="M167" s="53" t="s">
        <v>13</v>
      </c>
      <c r="N167" s="532"/>
      <c r="O167" s="532"/>
      <c r="P167" s="55" t="s">
        <v>170</v>
      </c>
      <c r="Q167" s="55"/>
      <c r="R167" s="55"/>
      <c r="S167" s="53"/>
      <c r="T167" s="52"/>
      <c r="U167" s="53" t="s">
        <v>13</v>
      </c>
      <c r="V167" s="532"/>
      <c r="W167" s="532"/>
      <c r="X167" s="532"/>
      <c r="Y167" s="55" t="s">
        <v>169</v>
      </c>
      <c r="Z167" s="55"/>
      <c r="AA167" s="55"/>
      <c r="AB167" s="55"/>
      <c r="AC167" s="55" t="s">
        <v>107</v>
      </c>
      <c r="AD167" s="532"/>
      <c r="AE167" s="532"/>
      <c r="AF167" s="532"/>
      <c r="AG167" s="532"/>
      <c r="AH167" s="532"/>
      <c r="AI167" s="55" t="s">
        <v>106</v>
      </c>
      <c r="AK167" s="85"/>
      <c r="AP167" s="81"/>
      <c r="AR167" s="2" t="s">
        <v>478</v>
      </c>
      <c r="AZ167" s="53" t="s">
        <v>13</v>
      </c>
      <c r="BA167" s="560" t="str">
        <f>IF(AND(N167="",確認申請書!M167=""),"",IF(N167="",確認申請書!M167,N167))</f>
        <v/>
      </c>
      <c r="BB167" s="560"/>
      <c r="BC167" s="394" t="s">
        <v>170</v>
      </c>
      <c r="BD167" s="394"/>
      <c r="BE167" s="394"/>
      <c r="BF167" s="394"/>
      <c r="BG167" s="394"/>
      <c r="BH167" s="53" t="s">
        <v>13</v>
      </c>
      <c r="BI167" s="559" t="str">
        <f>IF(AND(V167="",確認申請書!U167=""),"",IF(V167="",確認申請書!U167,V167))</f>
        <v/>
      </c>
      <c r="BJ167" s="559"/>
      <c r="BK167" s="559"/>
      <c r="BL167" s="55" t="s">
        <v>169</v>
      </c>
      <c r="BM167" s="55"/>
      <c r="BN167" s="55"/>
      <c r="BO167" s="55"/>
      <c r="BP167" s="55" t="s">
        <v>107</v>
      </c>
      <c r="BQ167" s="559" t="str">
        <f>IF(AND(AD167="",確認申請書!AC167=""),"",IF(AD167="",確認申請書!AC167,AD167))</f>
        <v/>
      </c>
      <c r="BR167" s="559"/>
      <c r="BS167" s="559"/>
      <c r="BT167" s="559"/>
      <c r="BU167" s="559"/>
      <c r="BV167" s="55" t="s">
        <v>106</v>
      </c>
      <c r="BX167" s="85"/>
    </row>
    <row r="168" spans="2:76" ht="27" customHeight="1">
      <c r="C168" s="81"/>
      <c r="M168" s="577"/>
      <c r="N168" s="577"/>
      <c r="O168" s="577"/>
      <c r="P168" s="577"/>
      <c r="Q168" s="577"/>
      <c r="R168" s="577"/>
      <c r="S168" s="577"/>
      <c r="T168" s="577"/>
      <c r="U168" s="577"/>
      <c r="V168" s="577"/>
      <c r="W168" s="577"/>
      <c r="X168" s="577"/>
      <c r="Y168" s="577"/>
      <c r="Z168" s="577"/>
      <c r="AA168" s="577"/>
      <c r="AB168" s="577"/>
      <c r="AC168" s="577"/>
      <c r="AD168" s="577"/>
      <c r="AE168" s="577"/>
      <c r="AF168" s="577"/>
      <c r="AG168" s="577"/>
      <c r="AH168" s="577"/>
      <c r="AI168" s="577"/>
      <c r="AK168" s="85"/>
      <c r="AP168" s="81"/>
      <c r="AZ168" s="303" t="str">
        <f>IF(AND(M168="",確認申請書!L168=""),"",IF(M168="",確認申請書!L168,M168))</f>
        <v/>
      </c>
      <c r="BA168" s="303"/>
      <c r="BB168" s="303"/>
      <c r="BC168" s="303"/>
      <c r="BD168" s="303"/>
      <c r="BE168" s="303"/>
      <c r="BF168" s="303"/>
      <c r="BG168" s="303"/>
      <c r="BH168" s="303"/>
      <c r="BI168" s="303"/>
      <c r="BJ168" s="303"/>
      <c r="BK168" s="303"/>
      <c r="BL168" s="303"/>
      <c r="BM168" s="303"/>
      <c r="BN168" s="303"/>
      <c r="BO168" s="303"/>
      <c r="BP168" s="303"/>
      <c r="BQ168" s="303"/>
      <c r="BR168" s="303"/>
      <c r="BS168" s="303"/>
      <c r="BT168" s="303"/>
      <c r="BU168" s="303"/>
      <c r="BV168" s="303"/>
      <c r="BX168" s="85"/>
    </row>
    <row r="169" spans="2:76" ht="27" customHeight="1">
      <c r="C169" s="81"/>
      <c r="E169" s="2" t="s">
        <v>479</v>
      </c>
      <c r="M169" s="533"/>
      <c r="N169" s="533"/>
      <c r="O169" s="533"/>
      <c r="P169" s="533"/>
      <c r="Q169" s="533"/>
      <c r="R169" s="533"/>
      <c r="S169" s="533"/>
      <c r="T169" s="533"/>
      <c r="U169" s="533"/>
      <c r="V169" s="533"/>
      <c r="W169" s="533"/>
      <c r="X169" s="533"/>
      <c r="Y169" s="533"/>
      <c r="Z169" s="533"/>
      <c r="AA169" s="533"/>
      <c r="AB169" s="533"/>
      <c r="AC169" s="533"/>
      <c r="AD169" s="533"/>
      <c r="AE169" s="533"/>
      <c r="AF169" s="533"/>
      <c r="AG169" s="533"/>
      <c r="AH169" s="533"/>
      <c r="AI169" s="533"/>
      <c r="AK169" s="85"/>
      <c r="AP169" s="81"/>
      <c r="AR169" s="2" t="s">
        <v>479</v>
      </c>
      <c r="AZ169" s="303" t="str">
        <f>IF(AND(M169="",確認申請書!L169=""),"",IF(M169="",確認申請書!L169,M169))</f>
        <v/>
      </c>
      <c r="BA169" s="303"/>
      <c r="BB169" s="303"/>
      <c r="BC169" s="303"/>
      <c r="BD169" s="303"/>
      <c r="BE169" s="303"/>
      <c r="BF169" s="303"/>
      <c r="BG169" s="303"/>
      <c r="BH169" s="303"/>
      <c r="BI169" s="303"/>
      <c r="BJ169" s="303"/>
      <c r="BK169" s="303"/>
      <c r="BL169" s="303"/>
      <c r="BM169" s="303"/>
      <c r="BN169" s="303"/>
      <c r="BO169" s="303"/>
      <c r="BP169" s="303"/>
      <c r="BQ169" s="303"/>
      <c r="BR169" s="303"/>
      <c r="BS169" s="303"/>
      <c r="BT169" s="303"/>
      <c r="BU169" s="303"/>
      <c r="BV169" s="303"/>
      <c r="BX169" s="85"/>
    </row>
    <row r="170" spans="2:76" ht="27" customHeight="1">
      <c r="C170" s="81"/>
      <c r="E170" s="2" t="s">
        <v>221</v>
      </c>
      <c r="M170" s="577"/>
      <c r="N170" s="577"/>
      <c r="O170" s="577"/>
      <c r="P170" s="577"/>
      <c r="Q170" s="577"/>
      <c r="R170" s="577"/>
      <c r="S170" s="577"/>
      <c r="T170" s="577"/>
      <c r="U170" s="577"/>
      <c r="V170" s="577"/>
      <c r="W170" s="577"/>
      <c r="X170" s="577"/>
      <c r="Y170" s="577"/>
      <c r="Z170" s="577"/>
      <c r="AA170" s="577"/>
      <c r="AB170" s="577"/>
      <c r="AC170" s="577"/>
      <c r="AD170" s="577"/>
      <c r="AE170" s="577"/>
      <c r="AF170" s="577"/>
      <c r="AG170" s="577"/>
      <c r="AH170" s="577"/>
      <c r="AI170" s="577"/>
      <c r="AK170" s="85"/>
      <c r="AP170" s="81"/>
      <c r="AR170" s="2" t="s">
        <v>221</v>
      </c>
      <c r="AZ170" s="303" t="str">
        <f>IF(AND(M170="",確認申請書!L170=""),"",IF(M170="",確認申請書!L170,M170))</f>
        <v/>
      </c>
      <c r="BA170" s="303"/>
      <c r="BB170" s="303"/>
      <c r="BC170" s="303"/>
      <c r="BD170" s="303"/>
      <c r="BE170" s="303"/>
      <c r="BF170" s="303"/>
      <c r="BG170" s="303"/>
      <c r="BH170" s="303"/>
      <c r="BI170" s="303"/>
      <c r="BJ170" s="303"/>
      <c r="BK170" s="303"/>
      <c r="BL170" s="303"/>
      <c r="BM170" s="303"/>
      <c r="BN170" s="303"/>
      <c r="BO170" s="303"/>
      <c r="BP170" s="303"/>
      <c r="BQ170" s="303"/>
      <c r="BR170" s="303"/>
      <c r="BS170" s="303"/>
      <c r="BT170" s="303"/>
      <c r="BU170" s="303"/>
      <c r="BV170" s="303"/>
      <c r="BX170" s="85"/>
    </row>
    <row r="171" spans="2:76" ht="27" customHeight="1">
      <c r="C171" s="81"/>
      <c r="E171" s="2" t="s">
        <v>222</v>
      </c>
      <c r="M171" s="573"/>
      <c r="N171" s="573"/>
      <c r="O171" s="573"/>
      <c r="P171" s="573"/>
      <c r="Q171" s="573"/>
      <c r="R171" s="573"/>
      <c r="S171" s="573"/>
      <c r="T171" s="573"/>
      <c r="U171" s="573"/>
      <c r="V171" s="573"/>
      <c r="W171" s="573"/>
      <c r="X171" s="573"/>
      <c r="Y171" s="573"/>
      <c r="Z171" s="573"/>
      <c r="AA171" s="573"/>
      <c r="AB171" s="573"/>
      <c r="AC171" s="573"/>
      <c r="AD171" s="573"/>
      <c r="AE171" s="573"/>
      <c r="AF171" s="573"/>
      <c r="AG171" s="573"/>
      <c r="AH171" s="573"/>
      <c r="AI171" s="573"/>
      <c r="AK171" s="85"/>
      <c r="AP171" s="81"/>
      <c r="AR171" s="2" t="s">
        <v>222</v>
      </c>
      <c r="AZ171" s="303" t="str">
        <f>IF(AND(M171="",確認申請書!L171=""),"",IF(M171="",確認申請書!L171,M171))</f>
        <v/>
      </c>
      <c r="BA171" s="303"/>
      <c r="BB171" s="303"/>
      <c r="BC171" s="303"/>
      <c r="BD171" s="303"/>
      <c r="BE171" s="303"/>
      <c r="BF171" s="303"/>
      <c r="BG171" s="303"/>
      <c r="BH171" s="303"/>
      <c r="BI171" s="303"/>
      <c r="BJ171" s="303"/>
      <c r="BK171" s="303"/>
      <c r="BL171" s="303"/>
      <c r="BM171" s="303"/>
      <c r="BN171" s="303"/>
      <c r="BO171" s="303"/>
      <c r="BP171" s="303"/>
      <c r="BQ171" s="303"/>
      <c r="BR171" s="303"/>
      <c r="BS171" s="303"/>
      <c r="BT171" s="303"/>
      <c r="BU171" s="303"/>
      <c r="BV171" s="303"/>
      <c r="BX171" s="85"/>
    </row>
    <row r="172" spans="2:76" ht="27" customHeight="1">
      <c r="C172" s="81"/>
      <c r="E172" s="2" t="s">
        <v>176</v>
      </c>
      <c r="M172" s="54"/>
      <c r="N172" s="54"/>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K172" s="85"/>
      <c r="AP172" s="81"/>
      <c r="AR172" s="2" t="s">
        <v>176</v>
      </c>
      <c r="AZ172" s="54"/>
      <c r="BA172" s="54"/>
      <c r="BB172" s="535" t="str">
        <f>IF(AND(O172="",確認申請書!N172=""),"",IF(O172="",確認申請書!N172,O172))</f>
        <v/>
      </c>
      <c r="BC172" s="535"/>
      <c r="BD172" s="535"/>
      <c r="BE172" s="535"/>
      <c r="BF172" s="535"/>
      <c r="BG172" s="535"/>
      <c r="BH172" s="535"/>
      <c r="BI172" s="535"/>
      <c r="BJ172" s="535"/>
      <c r="BK172" s="535"/>
      <c r="BL172" s="535"/>
      <c r="BM172" s="535"/>
      <c r="BN172" s="535"/>
      <c r="BO172" s="535"/>
      <c r="BP172" s="535"/>
      <c r="BQ172" s="535"/>
      <c r="BR172" s="535"/>
      <c r="BS172" s="535"/>
      <c r="BT172" s="535"/>
      <c r="BU172" s="535"/>
      <c r="BV172" s="535"/>
      <c r="BX172" s="85"/>
    </row>
    <row r="173" spans="2:76" ht="27" customHeight="1">
      <c r="C173" s="81"/>
      <c r="M173" s="29"/>
      <c r="N173" s="29"/>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K173" s="85"/>
      <c r="AP173" s="81"/>
      <c r="AZ173" s="29"/>
      <c r="BA173" s="29"/>
      <c r="BB173" s="535" t="str">
        <f>IF(AND(O173="",確認申請書!N173=""),"",IF(O173="",確認申請書!N173,O173))</f>
        <v/>
      </c>
      <c r="BC173" s="535"/>
      <c r="BD173" s="535"/>
      <c r="BE173" s="535"/>
      <c r="BF173" s="535"/>
      <c r="BG173" s="535"/>
      <c r="BH173" s="535"/>
      <c r="BI173" s="535"/>
      <c r="BJ173" s="535"/>
      <c r="BK173" s="535"/>
      <c r="BL173" s="535"/>
      <c r="BM173" s="535"/>
      <c r="BN173" s="535"/>
      <c r="BO173" s="535"/>
      <c r="BP173" s="535"/>
      <c r="BQ173" s="535"/>
      <c r="BR173" s="535"/>
      <c r="BS173" s="535"/>
      <c r="BT173" s="535"/>
      <c r="BU173" s="535"/>
      <c r="BV173" s="535"/>
      <c r="BX173" s="85"/>
    </row>
    <row r="174" spans="2:76" ht="6.75" customHeight="1">
      <c r="C174" s="81"/>
      <c r="D174" s="18"/>
      <c r="E174" s="18"/>
      <c r="F174" s="18"/>
      <c r="G174" s="18"/>
      <c r="H174" s="18"/>
      <c r="I174" s="18"/>
      <c r="J174" s="18"/>
      <c r="K174" s="18"/>
      <c r="L174" s="18"/>
      <c r="M174" s="18"/>
      <c r="N174" s="18"/>
      <c r="O174" s="18"/>
      <c r="P174" s="18"/>
      <c r="Q174" s="18"/>
      <c r="R174" s="18"/>
      <c r="S174" s="18"/>
      <c r="T174" s="18"/>
      <c r="U174" s="18"/>
      <c r="V174" s="18"/>
      <c r="W174" s="18"/>
      <c r="X174" s="18"/>
      <c r="Y174" s="18"/>
      <c r="Z174" s="18"/>
      <c r="AA174" s="18"/>
      <c r="AB174" s="18"/>
      <c r="AC174" s="18"/>
      <c r="AD174" s="18"/>
      <c r="AE174" s="18"/>
      <c r="AF174" s="18"/>
      <c r="AG174" s="18"/>
      <c r="AH174" s="18"/>
      <c r="AI174" s="18"/>
      <c r="AK174" s="85"/>
      <c r="AP174" s="81"/>
      <c r="AQ174" s="18"/>
      <c r="AR174" s="18"/>
      <c r="AS174" s="18"/>
      <c r="AT174" s="18"/>
      <c r="AU174" s="18"/>
      <c r="AV174" s="18"/>
      <c r="AW174" s="18"/>
      <c r="AX174" s="18"/>
      <c r="AY174" s="18"/>
      <c r="AZ174" s="18"/>
      <c r="BA174" s="18"/>
      <c r="BB174" s="18"/>
      <c r="BC174" s="18"/>
      <c r="BD174" s="18"/>
      <c r="BE174" s="18"/>
      <c r="BF174" s="18"/>
      <c r="BG174" s="18"/>
      <c r="BH174" s="18"/>
      <c r="BI174" s="18"/>
      <c r="BJ174" s="18"/>
      <c r="BK174" s="18"/>
      <c r="BL174" s="18"/>
      <c r="BM174" s="18"/>
      <c r="BN174" s="18"/>
      <c r="BO174" s="18"/>
      <c r="BP174" s="18"/>
      <c r="BQ174" s="18"/>
      <c r="BR174" s="18"/>
      <c r="BS174" s="18"/>
      <c r="BT174" s="18"/>
      <c r="BU174" s="18"/>
      <c r="BV174" s="18"/>
      <c r="BX174" s="85"/>
    </row>
    <row r="175" spans="2:76" ht="6.75" customHeight="1">
      <c r="C175" s="81"/>
      <c r="AK175" s="85"/>
      <c r="AP175" s="81"/>
      <c r="BX175" s="85"/>
    </row>
    <row r="176" spans="2:76" ht="27" customHeight="1">
      <c r="C176" s="81"/>
      <c r="D176" s="2" t="s">
        <v>31</v>
      </c>
      <c r="AK176" s="85"/>
      <c r="AP176" s="81"/>
      <c r="AQ176" s="2" t="s">
        <v>31</v>
      </c>
      <c r="BX176" s="85"/>
    </row>
    <row r="177" spans="1:76" ht="27" customHeight="1">
      <c r="C177" s="81"/>
      <c r="E177" s="2" t="s">
        <v>109</v>
      </c>
      <c r="M177" s="577"/>
      <c r="N177" s="577"/>
      <c r="O177" s="577"/>
      <c r="P177" s="577"/>
      <c r="Q177" s="577"/>
      <c r="R177" s="577"/>
      <c r="S177" s="577"/>
      <c r="T177" s="577"/>
      <c r="U177" s="577"/>
      <c r="V177" s="577"/>
      <c r="W177" s="577"/>
      <c r="X177" s="577"/>
      <c r="Y177" s="577"/>
      <c r="Z177" s="577"/>
      <c r="AA177" s="577"/>
      <c r="AB177" s="577"/>
      <c r="AC177" s="577"/>
      <c r="AD177" s="577"/>
      <c r="AE177" s="577"/>
      <c r="AF177" s="577"/>
      <c r="AG177" s="577"/>
      <c r="AH177" s="577"/>
      <c r="AI177" s="577"/>
      <c r="AK177" s="85"/>
      <c r="AP177" s="81"/>
      <c r="AR177" s="2" t="s">
        <v>109</v>
      </c>
      <c r="AZ177" s="303" t="str">
        <f>IF(AND(M177="",確認申請書!L177=""),"",IF(M177="",確認申請書!L177,M177))</f>
        <v/>
      </c>
      <c r="BA177" s="303"/>
      <c r="BB177" s="303"/>
      <c r="BC177" s="303"/>
      <c r="BD177" s="303"/>
      <c r="BE177" s="303"/>
      <c r="BF177" s="303"/>
      <c r="BG177" s="303"/>
      <c r="BH177" s="303"/>
      <c r="BI177" s="303"/>
      <c r="BJ177" s="303"/>
      <c r="BK177" s="303"/>
      <c r="BL177" s="303"/>
      <c r="BM177" s="303"/>
      <c r="BN177" s="303"/>
      <c r="BO177" s="303"/>
      <c r="BP177" s="303"/>
      <c r="BQ177" s="303"/>
      <c r="BR177" s="303"/>
      <c r="BS177" s="303"/>
      <c r="BT177" s="303"/>
      <c r="BU177" s="303"/>
      <c r="BV177" s="303"/>
      <c r="BX177" s="85"/>
    </row>
    <row r="178" spans="1:76" ht="27" customHeight="1">
      <c r="C178" s="81"/>
      <c r="E178" s="2" t="s">
        <v>234</v>
      </c>
      <c r="M178" s="317" t="s">
        <v>391</v>
      </c>
      <c r="N178" s="317"/>
      <c r="O178" s="317"/>
      <c r="P178" s="317"/>
      <c r="Q178" s="317"/>
      <c r="R178" s="532"/>
      <c r="S178" s="532"/>
      <c r="T178" s="532"/>
      <c r="U178" s="532"/>
      <c r="V178" s="55" t="s">
        <v>21</v>
      </c>
      <c r="W178" s="55"/>
      <c r="X178" s="53" t="s">
        <v>389</v>
      </c>
      <c r="Y178" s="532"/>
      <c r="Z178" s="532"/>
      <c r="AA178" s="67" t="s">
        <v>21</v>
      </c>
      <c r="AB178" s="532"/>
      <c r="AC178" s="532"/>
      <c r="AD178" s="55" t="s">
        <v>182</v>
      </c>
      <c r="AE178" s="532"/>
      <c r="AF178" s="532"/>
      <c r="AG178" s="532"/>
      <c r="AH178" s="532"/>
      <c r="AI178" s="55" t="s">
        <v>108</v>
      </c>
      <c r="AK178" s="85"/>
      <c r="AP178" s="81"/>
      <c r="AR178" s="2" t="s">
        <v>234</v>
      </c>
      <c r="AZ178" s="317" t="s">
        <v>391</v>
      </c>
      <c r="BA178" s="317"/>
      <c r="BB178" s="317"/>
      <c r="BC178" s="317"/>
      <c r="BD178" s="317"/>
      <c r="BE178" s="556" t="str">
        <f>IF(AND(R178="",確認申請書!Q178=""),"",IF(R178="",確認申請書!Q178,R178))</f>
        <v/>
      </c>
      <c r="BF178" s="556"/>
      <c r="BG178" s="556" t="str">
        <f>IF(AND(T178="",確認申請書!S178=""),"",IF(T178="",確認申請書!S178,T178))</f>
        <v/>
      </c>
      <c r="BH178" s="556"/>
      <c r="BI178" s="55" t="s">
        <v>21</v>
      </c>
      <c r="BJ178" s="55"/>
      <c r="BK178" s="53" t="s">
        <v>389</v>
      </c>
      <c r="BL178" s="560" t="str">
        <f>IF(AND(Y178="",確認申請書!X178=""),"",IF(Y178="",確認申請書!X178,Y178))</f>
        <v/>
      </c>
      <c r="BM178" s="560"/>
      <c r="BN178" s="67" t="s">
        <v>21</v>
      </c>
      <c r="BO178" s="560" t="str">
        <f>IF(AND(AB178="",確認申請書!AA178=""),"",IF(AB178="",確認申請書!AA178,AB178))</f>
        <v/>
      </c>
      <c r="BP178" s="560"/>
      <c r="BQ178" s="55" t="s">
        <v>182</v>
      </c>
      <c r="BR178" s="556" t="str">
        <f>IF(AND(AE178="",確認申請書!AD178=""),"",IF(AE178="",確認申請書!AD178,AE178))</f>
        <v/>
      </c>
      <c r="BS178" s="556"/>
      <c r="BT178" s="556" t="str">
        <f>IF(AND(AG178="",確認申請書!AF178=""),"",IF(AG178="",確認申請書!AF178,AG178))</f>
        <v/>
      </c>
      <c r="BU178" s="556"/>
      <c r="BV178" s="55" t="s">
        <v>108</v>
      </c>
      <c r="BX178" s="85"/>
    </row>
    <row r="179" spans="1:76" ht="27" customHeight="1">
      <c r="C179" s="81"/>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K179" s="85"/>
      <c r="AP179" s="81"/>
      <c r="AZ179" s="303" t="str">
        <f>IF(AND(M179="",確認申請書!L179=""),"",IF(M179="",確認申請書!L179,M179))</f>
        <v/>
      </c>
      <c r="BA179" s="303"/>
      <c r="BB179" s="303"/>
      <c r="BC179" s="303"/>
      <c r="BD179" s="303"/>
      <c r="BE179" s="303"/>
      <c r="BF179" s="303"/>
      <c r="BG179" s="303"/>
      <c r="BH179" s="303"/>
      <c r="BI179" s="303"/>
      <c r="BJ179" s="303"/>
      <c r="BK179" s="303"/>
      <c r="BL179" s="303"/>
      <c r="BM179" s="303"/>
      <c r="BN179" s="303"/>
      <c r="BO179" s="303"/>
      <c r="BP179" s="303"/>
      <c r="BQ179" s="303"/>
      <c r="BR179" s="303"/>
      <c r="BS179" s="303"/>
      <c r="BT179" s="303"/>
      <c r="BU179" s="303"/>
      <c r="BV179" s="303"/>
      <c r="BX179" s="85"/>
    </row>
    <row r="180" spans="1:76" ht="27" customHeight="1">
      <c r="C180" s="81"/>
      <c r="E180" s="2" t="s">
        <v>225</v>
      </c>
      <c r="M180" s="533"/>
      <c r="N180" s="533"/>
      <c r="O180" s="533"/>
      <c r="P180" s="533"/>
      <c r="Q180" s="533"/>
      <c r="R180" s="533"/>
      <c r="S180" s="533"/>
      <c r="T180" s="533"/>
      <c r="U180" s="533"/>
      <c r="V180" s="533"/>
      <c r="W180" s="533"/>
      <c r="X180" s="533"/>
      <c r="Y180" s="533"/>
      <c r="Z180" s="533"/>
      <c r="AA180" s="533"/>
      <c r="AB180" s="533"/>
      <c r="AC180" s="533"/>
      <c r="AD180" s="533"/>
      <c r="AE180" s="533"/>
      <c r="AF180" s="533"/>
      <c r="AG180" s="533"/>
      <c r="AH180" s="533"/>
      <c r="AI180" s="533"/>
      <c r="AK180" s="85"/>
      <c r="AP180" s="81"/>
      <c r="AR180" s="2" t="s">
        <v>225</v>
      </c>
      <c r="AZ180" s="303" t="str">
        <f>IF(AND(M180="",確認申請書!L180=""),"",IF(M180="",確認申請書!L180,M180))</f>
        <v/>
      </c>
      <c r="BA180" s="303"/>
      <c r="BB180" s="303"/>
      <c r="BC180" s="303"/>
      <c r="BD180" s="303"/>
      <c r="BE180" s="303"/>
      <c r="BF180" s="303"/>
      <c r="BG180" s="303"/>
      <c r="BH180" s="303"/>
      <c r="BI180" s="303"/>
      <c r="BJ180" s="303"/>
      <c r="BK180" s="303"/>
      <c r="BL180" s="303"/>
      <c r="BM180" s="303"/>
      <c r="BN180" s="303"/>
      <c r="BO180" s="303"/>
      <c r="BP180" s="303"/>
      <c r="BQ180" s="303"/>
      <c r="BR180" s="303"/>
      <c r="BS180" s="303"/>
      <c r="BT180" s="303"/>
      <c r="BU180" s="303"/>
      <c r="BV180" s="303"/>
      <c r="BX180" s="85"/>
    </row>
    <row r="181" spans="1:76" ht="27" customHeight="1">
      <c r="C181" s="81"/>
      <c r="E181" s="2" t="s">
        <v>226</v>
      </c>
      <c r="M181" s="577"/>
      <c r="N181" s="577"/>
      <c r="O181" s="577"/>
      <c r="P181" s="577"/>
      <c r="Q181" s="577"/>
      <c r="R181" s="577"/>
      <c r="S181" s="577"/>
      <c r="T181" s="577"/>
      <c r="U181" s="577"/>
      <c r="V181" s="577"/>
      <c r="W181" s="577"/>
      <c r="X181" s="577"/>
      <c r="Y181" s="577"/>
      <c r="Z181" s="577"/>
      <c r="AA181" s="577"/>
      <c r="AB181" s="577"/>
      <c r="AC181" s="577"/>
      <c r="AD181" s="577"/>
      <c r="AE181" s="577"/>
      <c r="AF181" s="577"/>
      <c r="AG181" s="577"/>
      <c r="AH181" s="577"/>
      <c r="AI181" s="577"/>
      <c r="AK181" s="85"/>
      <c r="AP181" s="81"/>
      <c r="AR181" s="2" t="s">
        <v>226</v>
      </c>
      <c r="AZ181" s="303" t="str">
        <f>IF(AND(M181="",確認申請書!L181=""),"",IF(M181="",確認申請書!L181,M181))</f>
        <v/>
      </c>
      <c r="BA181" s="303"/>
      <c r="BB181" s="303"/>
      <c r="BC181" s="303"/>
      <c r="BD181" s="303"/>
      <c r="BE181" s="303"/>
      <c r="BF181" s="303"/>
      <c r="BG181" s="303"/>
      <c r="BH181" s="303"/>
      <c r="BI181" s="303"/>
      <c r="BJ181" s="303"/>
      <c r="BK181" s="303"/>
      <c r="BL181" s="303"/>
      <c r="BM181" s="303"/>
      <c r="BN181" s="303"/>
      <c r="BO181" s="303"/>
      <c r="BP181" s="303"/>
      <c r="BQ181" s="303"/>
      <c r="BR181" s="303"/>
      <c r="BS181" s="303"/>
      <c r="BT181" s="303"/>
      <c r="BU181" s="303"/>
      <c r="BV181" s="303"/>
      <c r="BX181" s="85"/>
    </row>
    <row r="182" spans="1:76" ht="27" customHeight="1">
      <c r="C182" s="81"/>
      <c r="E182" s="2" t="s">
        <v>8</v>
      </c>
      <c r="M182" s="573"/>
      <c r="N182" s="573"/>
      <c r="O182" s="573"/>
      <c r="P182" s="573"/>
      <c r="Q182" s="573"/>
      <c r="R182" s="573"/>
      <c r="S182" s="573"/>
      <c r="T182" s="573"/>
      <c r="U182" s="573"/>
      <c r="V182" s="573"/>
      <c r="W182" s="573"/>
      <c r="X182" s="573"/>
      <c r="Y182" s="573"/>
      <c r="Z182" s="573"/>
      <c r="AA182" s="573"/>
      <c r="AB182" s="573"/>
      <c r="AC182" s="573"/>
      <c r="AD182" s="573"/>
      <c r="AE182" s="573"/>
      <c r="AF182" s="573"/>
      <c r="AG182" s="573"/>
      <c r="AH182" s="573"/>
      <c r="AI182" s="573"/>
      <c r="AK182" s="85"/>
      <c r="AP182" s="81"/>
      <c r="AR182" s="2" t="s">
        <v>8</v>
      </c>
      <c r="AZ182" s="303" t="str">
        <f>IF(AND(M182="",確認申請書!L182=""),"",IF(M182="",確認申請書!L182,M182))</f>
        <v/>
      </c>
      <c r="BA182" s="303"/>
      <c r="BB182" s="303"/>
      <c r="BC182" s="303"/>
      <c r="BD182" s="303"/>
      <c r="BE182" s="303"/>
      <c r="BF182" s="303"/>
      <c r="BG182" s="303"/>
      <c r="BH182" s="303"/>
      <c r="BI182" s="303"/>
      <c r="BJ182" s="303"/>
      <c r="BK182" s="303"/>
      <c r="BL182" s="303"/>
      <c r="BM182" s="303"/>
      <c r="BN182" s="303"/>
      <c r="BO182" s="303"/>
      <c r="BP182" s="303"/>
      <c r="BQ182" s="303"/>
      <c r="BR182" s="303"/>
      <c r="BS182" s="303"/>
      <c r="BT182" s="303"/>
      <c r="BU182" s="303"/>
      <c r="BV182" s="303"/>
      <c r="BX182" s="85"/>
    </row>
    <row r="183" spans="1:76" ht="6.75" customHeight="1">
      <c r="C183" s="81"/>
      <c r="D183" s="18"/>
      <c r="E183" s="18"/>
      <c r="F183" s="18"/>
      <c r="G183" s="18"/>
      <c r="H183" s="18"/>
      <c r="I183" s="18"/>
      <c r="J183" s="18"/>
      <c r="K183" s="18"/>
      <c r="L183" s="18"/>
      <c r="M183" s="18"/>
      <c r="N183" s="18"/>
      <c r="O183" s="18"/>
      <c r="P183" s="18"/>
      <c r="Q183" s="18"/>
      <c r="R183" s="18"/>
      <c r="S183" s="18"/>
      <c r="T183" s="18"/>
      <c r="U183" s="18"/>
      <c r="V183" s="18"/>
      <c r="W183" s="18"/>
      <c r="X183" s="18"/>
      <c r="Y183" s="18"/>
      <c r="Z183" s="18"/>
      <c r="AA183" s="18"/>
      <c r="AB183" s="18"/>
      <c r="AC183" s="18"/>
      <c r="AD183" s="18"/>
      <c r="AE183" s="18"/>
      <c r="AF183" s="18"/>
      <c r="AG183" s="18"/>
      <c r="AH183" s="18"/>
      <c r="AI183" s="18"/>
      <c r="AK183" s="85"/>
      <c r="AP183" s="81"/>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X183" s="85"/>
    </row>
    <row r="184" spans="1:76" ht="6.75" customHeight="1">
      <c r="A184" s="2"/>
      <c r="B184" s="102"/>
      <c r="C184" s="81"/>
      <c r="AK184" s="85"/>
      <c r="AP184" s="81"/>
      <c r="BX184" s="85"/>
    </row>
    <row r="185" spans="1:76" ht="27" customHeight="1">
      <c r="A185" s="2"/>
      <c r="B185" s="102"/>
      <c r="C185" s="81"/>
      <c r="D185" s="2" t="s">
        <v>496</v>
      </c>
      <c r="AK185" s="85"/>
      <c r="AP185" s="81"/>
      <c r="AQ185" s="2" t="s">
        <v>496</v>
      </c>
      <c r="BX185" s="85"/>
    </row>
    <row r="186" spans="1:76" ht="27" customHeight="1">
      <c r="A186" s="2"/>
      <c r="B186" s="102"/>
      <c r="C186" s="81"/>
      <c r="E186" s="160" t="s">
        <v>33</v>
      </c>
      <c r="F186" s="2" t="s">
        <v>465</v>
      </c>
      <c r="J186" s="5" t="s">
        <v>13</v>
      </c>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2" t="s">
        <v>21</v>
      </c>
      <c r="AK186" s="85"/>
      <c r="AP186" s="81"/>
      <c r="AR186" s="5" t="str">
        <f>IF(AND(E186="□",E187="□",E188="□"),確認申請書!D186,E186)</f>
        <v>□</v>
      </c>
      <c r="AS186" s="2" t="s">
        <v>465</v>
      </c>
      <c r="AW186" s="5" t="s">
        <v>13</v>
      </c>
      <c r="AX186" s="312" t="str">
        <f>IF(AND(K186="",確認申請書!J186=""),"",IF(K186="",確認申請書!J186,K186))</f>
        <v/>
      </c>
      <c r="AY186" s="312"/>
      <c r="AZ186" s="312"/>
      <c r="BA186" s="312"/>
      <c r="BB186" s="312"/>
      <c r="BC186" s="312"/>
      <c r="BD186" s="312"/>
      <c r="BE186" s="312"/>
      <c r="BF186" s="312"/>
      <c r="BG186" s="312"/>
      <c r="BH186" s="312"/>
      <c r="BI186" s="312"/>
      <c r="BJ186" s="312"/>
      <c r="BK186" s="312"/>
      <c r="BL186" s="312"/>
      <c r="BM186" s="312"/>
      <c r="BN186" s="312"/>
      <c r="BO186" s="312"/>
      <c r="BP186" s="312"/>
      <c r="BQ186" s="312"/>
      <c r="BR186" s="312"/>
      <c r="BS186" s="312"/>
      <c r="BT186" s="312"/>
      <c r="BU186" s="312"/>
      <c r="BV186" s="2" t="s">
        <v>21</v>
      </c>
      <c r="BX186" s="85"/>
    </row>
    <row r="187" spans="1:76" ht="27" customHeight="1">
      <c r="A187" s="2"/>
      <c r="B187" s="102"/>
      <c r="C187" s="81"/>
      <c r="E187" s="160" t="s">
        <v>33</v>
      </c>
      <c r="F187" s="2" t="s">
        <v>466</v>
      </c>
      <c r="J187" s="5" t="s">
        <v>13</v>
      </c>
      <c r="K187" s="588"/>
      <c r="L187" s="588"/>
      <c r="M187" s="588"/>
      <c r="N187" s="588"/>
      <c r="O187" s="588"/>
      <c r="P187" s="588"/>
      <c r="Q187" s="588"/>
      <c r="R187" s="588"/>
      <c r="S187" s="588"/>
      <c r="T187" s="588"/>
      <c r="U187" s="588"/>
      <c r="V187" s="588"/>
      <c r="W187" s="588"/>
      <c r="X187" s="588"/>
      <c r="Y187" s="588"/>
      <c r="Z187" s="588"/>
      <c r="AA187" s="588"/>
      <c r="AB187" s="588"/>
      <c r="AC187" s="588"/>
      <c r="AD187" s="588"/>
      <c r="AE187" s="588"/>
      <c r="AF187" s="588"/>
      <c r="AG187" s="588"/>
      <c r="AH187" s="588"/>
      <c r="AI187" s="2" t="s">
        <v>21</v>
      </c>
      <c r="AK187" s="85"/>
      <c r="AP187" s="81"/>
      <c r="AR187" s="5" t="str">
        <f>IF(AND(E186="□",E187="□",E188="□"),確認申請書!D187,E187)</f>
        <v>□</v>
      </c>
      <c r="AS187" s="2" t="s">
        <v>466</v>
      </c>
      <c r="AW187" s="5" t="s">
        <v>13</v>
      </c>
      <c r="AX187" s="312" t="str">
        <f>IF(AND(K187="",確認申請書!J187=""),"",IF(K187="",確認申請書!J187,K187))</f>
        <v/>
      </c>
      <c r="AY187" s="312"/>
      <c r="AZ187" s="312"/>
      <c r="BA187" s="312"/>
      <c r="BB187" s="312"/>
      <c r="BC187" s="312"/>
      <c r="BD187" s="312"/>
      <c r="BE187" s="312"/>
      <c r="BF187" s="312"/>
      <c r="BG187" s="312"/>
      <c r="BH187" s="312"/>
      <c r="BI187" s="312"/>
      <c r="BJ187" s="312"/>
      <c r="BK187" s="312"/>
      <c r="BL187" s="312"/>
      <c r="BM187" s="312"/>
      <c r="BN187" s="312"/>
      <c r="BO187" s="312"/>
      <c r="BP187" s="312"/>
      <c r="BQ187" s="312"/>
      <c r="BR187" s="312"/>
      <c r="BS187" s="312"/>
      <c r="BT187" s="312"/>
      <c r="BU187" s="312"/>
      <c r="BV187" s="2" t="s">
        <v>21</v>
      </c>
      <c r="BX187" s="85"/>
    </row>
    <row r="188" spans="1:76" ht="27" customHeight="1">
      <c r="A188" s="2"/>
      <c r="B188" s="102"/>
      <c r="C188" s="81"/>
      <c r="E188" s="160" t="s">
        <v>33</v>
      </c>
      <c r="F188" s="2" t="s">
        <v>467</v>
      </c>
      <c r="J188" s="5"/>
      <c r="AK188" s="85"/>
      <c r="AP188" s="81"/>
      <c r="AR188" s="5" t="str">
        <f>IF(AND(E186="□",E187="□",E188="□"),確認申請書!D188,E188)</f>
        <v>□</v>
      </c>
      <c r="AS188" s="2" t="s">
        <v>467</v>
      </c>
      <c r="AW188" s="5"/>
      <c r="BX188" s="85"/>
    </row>
    <row r="189" spans="1:76" ht="6.75" customHeight="1">
      <c r="A189" s="2"/>
      <c r="B189" s="102"/>
      <c r="C189" s="81"/>
      <c r="D189" s="18"/>
      <c r="E189" s="18"/>
      <c r="F189" s="18"/>
      <c r="G189" s="18"/>
      <c r="H189" s="18"/>
      <c r="I189" s="18"/>
      <c r="J189" s="18"/>
      <c r="K189" s="18"/>
      <c r="L189" s="18"/>
      <c r="M189" s="18"/>
      <c r="N189" s="18"/>
      <c r="O189" s="18"/>
      <c r="P189" s="18"/>
      <c r="Q189" s="18"/>
      <c r="R189" s="18"/>
      <c r="S189" s="18"/>
      <c r="T189" s="18"/>
      <c r="U189" s="18"/>
      <c r="V189" s="18"/>
      <c r="W189" s="18"/>
      <c r="X189" s="18"/>
      <c r="Y189" s="18"/>
      <c r="Z189" s="18"/>
      <c r="AA189" s="18"/>
      <c r="AB189" s="18"/>
      <c r="AC189" s="18"/>
      <c r="AD189" s="18"/>
      <c r="AE189" s="18"/>
      <c r="AF189" s="18"/>
      <c r="AG189" s="18"/>
      <c r="AH189" s="18"/>
      <c r="AI189" s="18"/>
      <c r="AK189" s="85"/>
      <c r="AP189" s="81"/>
      <c r="AQ189" s="18"/>
      <c r="AR189" s="18"/>
      <c r="AS189" s="18"/>
      <c r="AT189" s="18"/>
      <c r="AU189" s="18"/>
      <c r="AV189" s="18"/>
      <c r="AW189" s="18"/>
      <c r="AX189" s="18"/>
      <c r="AY189" s="18"/>
      <c r="AZ189" s="18"/>
      <c r="BA189" s="18"/>
      <c r="BB189" s="18"/>
      <c r="BC189" s="18"/>
      <c r="BD189" s="18"/>
      <c r="BE189" s="18"/>
      <c r="BF189" s="18"/>
      <c r="BG189" s="18"/>
      <c r="BH189" s="18"/>
      <c r="BI189" s="18"/>
      <c r="BJ189" s="18"/>
      <c r="BK189" s="18"/>
      <c r="BL189" s="18"/>
      <c r="BM189" s="18"/>
      <c r="BN189" s="18"/>
      <c r="BO189" s="18"/>
      <c r="BP189" s="18"/>
      <c r="BQ189" s="18"/>
      <c r="BR189" s="18"/>
      <c r="BS189" s="18"/>
      <c r="BT189" s="18"/>
      <c r="BU189" s="18"/>
      <c r="BV189" s="18"/>
      <c r="BX189" s="85"/>
    </row>
    <row r="190" spans="1:76" ht="6.75" customHeight="1">
      <c r="A190" s="2"/>
      <c r="B190" s="102"/>
      <c r="C190" s="81"/>
      <c r="AK190" s="85"/>
      <c r="AP190" s="81"/>
      <c r="BX190" s="85"/>
    </row>
    <row r="191" spans="1:76" ht="27" customHeight="1">
      <c r="A191" s="2"/>
      <c r="B191" s="102"/>
      <c r="C191" s="81"/>
      <c r="D191" s="2" t="s">
        <v>510</v>
      </c>
      <c r="AK191" s="85"/>
      <c r="AP191" s="81"/>
      <c r="AQ191" s="2" t="s">
        <v>510</v>
      </c>
      <c r="BX191" s="85"/>
    </row>
    <row r="192" spans="1:76" ht="27" customHeight="1">
      <c r="A192" s="2"/>
      <c r="B192" s="102"/>
      <c r="C192" s="81"/>
      <c r="E192" s="160" t="s">
        <v>33</v>
      </c>
      <c r="F192" s="2" t="s">
        <v>511</v>
      </c>
      <c r="J192" s="5" t="s">
        <v>13</v>
      </c>
      <c r="K192" s="588"/>
      <c r="L192" s="588"/>
      <c r="M192" s="588"/>
      <c r="N192" s="588"/>
      <c r="O192" s="588"/>
      <c r="P192" s="588"/>
      <c r="Q192" s="588"/>
      <c r="R192" s="588"/>
      <c r="S192" s="588"/>
      <c r="T192" s="588"/>
      <c r="U192" s="588"/>
      <c r="V192" s="588"/>
      <c r="W192" s="588"/>
      <c r="X192" s="588"/>
      <c r="Y192" s="588"/>
      <c r="Z192" s="588"/>
      <c r="AA192" s="588"/>
      <c r="AB192" s="588"/>
      <c r="AC192" s="588"/>
      <c r="AD192" s="588"/>
      <c r="AE192" s="588"/>
      <c r="AF192" s="588"/>
      <c r="AG192" s="588"/>
      <c r="AH192" s="588"/>
      <c r="AI192" s="2" t="s">
        <v>21</v>
      </c>
      <c r="AK192" s="85"/>
      <c r="AP192" s="81"/>
      <c r="AR192" s="5" t="str">
        <f>IF(AND(E192="□",E193="□",E194="□"),確認申請書!D192,E192)</f>
        <v>□</v>
      </c>
      <c r="AS192" s="2" t="s">
        <v>511</v>
      </c>
      <c r="AW192" s="5" t="s">
        <v>13</v>
      </c>
      <c r="AX192" s="312" t="str">
        <f>IF(AND(K192="",確認申請書!J192=""),"",IF(K192="",確認申請書!J192,K192))</f>
        <v/>
      </c>
      <c r="AY192" s="312"/>
      <c r="AZ192" s="312"/>
      <c r="BA192" s="312"/>
      <c r="BB192" s="312"/>
      <c r="BC192" s="312"/>
      <c r="BD192" s="312"/>
      <c r="BE192" s="312"/>
      <c r="BF192" s="312"/>
      <c r="BG192" s="312"/>
      <c r="BH192" s="312"/>
      <c r="BI192" s="312"/>
      <c r="BJ192" s="312"/>
      <c r="BK192" s="312"/>
      <c r="BL192" s="312"/>
      <c r="BM192" s="312"/>
      <c r="BN192" s="312"/>
      <c r="BO192" s="312"/>
      <c r="BP192" s="312"/>
      <c r="BQ192" s="312"/>
      <c r="BR192" s="312"/>
      <c r="BS192" s="312"/>
      <c r="BT192" s="312"/>
      <c r="BU192" s="312"/>
      <c r="BV192" s="2" t="s">
        <v>21</v>
      </c>
      <c r="BX192" s="85"/>
    </row>
    <row r="193" spans="1:78" ht="27" customHeight="1">
      <c r="A193" s="2"/>
      <c r="B193" s="102"/>
      <c r="C193" s="81"/>
      <c r="E193" s="160" t="s">
        <v>33</v>
      </c>
      <c r="F193" s="2" t="s">
        <v>512</v>
      </c>
      <c r="J193" s="5" t="s">
        <v>13</v>
      </c>
      <c r="K193" s="588"/>
      <c r="L193" s="588"/>
      <c r="M193" s="588"/>
      <c r="N193" s="588"/>
      <c r="O193" s="588"/>
      <c r="P193" s="588"/>
      <c r="Q193" s="588"/>
      <c r="R193" s="588"/>
      <c r="S193" s="588"/>
      <c r="T193" s="588"/>
      <c r="U193" s="588"/>
      <c r="V193" s="588"/>
      <c r="W193" s="588"/>
      <c r="X193" s="588"/>
      <c r="Y193" s="588"/>
      <c r="Z193" s="588"/>
      <c r="AA193" s="588"/>
      <c r="AB193" s="588"/>
      <c r="AC193" s="588"/>
      <c r="AD193" s="588"/>
      <c r="AE193" s="588"/>
      <c r="AF193" s="588"/>
      <c r="AG193" s="588"/>
      <c r="AH193" s="588"/>
      <c r="AI193" s="2" t="s">
        <v>21</v>
      </c>
      <c r="AK193" s="85"/>
      <c r="AP193" s="81"/>
      <c r="AR193" s="5" t="str">
        <f>IF(AND(E192="□",E193="□",E194="□"),確認申請書!D193,E193)</f>
        <v>□</v>
      </c>
      <c r="AS193" s="2" t="s">
        <v>512</v>
      </c>
      <c r="AW193" s="5" t="s">
        <v>13</v>
      </c>
      <c r="AX193" s="312" t="str">
        <f>IF(AND(K193="",確認申請書!J193=""),"",IF(K193="",確認申請書!J193,K193))</f>
        <v/>
      </c>
      <c r="AY193" s="312"/>
      <c r="AZ193" s="312"/>
      <c r="BA193" s="312"/>
      <c r="BB193" s="312"/>
      <c r="BC193" s="312"/>
      <c r="BD193" s="312"/>
      <c r="BE193" s="312"/>
      <c r="BF193" s="312"/>
      <c r="BG193" s="312"/>
      <c r="BH193" s="312"/>
      <c r="BI193" s="312"/>
      <c r="BJ193" s="312"/>
      <c r="BK193" s="312"/>
      <c r="BL193" s="312"/>
      <c r="BM193" s="312"/>
      <c r="BN193" s="312"/>
      <c r="BO193" s="312"/>
      <c r="BP193" s="312"/>
      <c r="BQ193" s="312"/>
      <c r="BR193" s="312"/>
      <c r="BS193" s="312"/>
      <c r="BT193" s="312"/>
      <c r="BU193" s="312"/>
      <c r="BV193" s="2" t="s">
        <v>21</v>
      </c>
      <c r="BX193" s="85"/>
    </row>
    <row r="194" spans="1:78" ht="27" customHeight="1">
      <c r="A194" s="2"/>
      <c r="B194" s="111" t="str">
        <f>IF(AND(E194="□",K194="□",R194="□",Z194="□",K195="□",R195="□"),"□","■")</f>
        <v>□</v>
      </c>
      <c r="C194" s="81"/>
      <c r="E194" s="160" t="s">
        <v>33</v>
      </c>
      <c r="F194" s="2" t="s">
        <v>513</v>
      </c>
      <c r="J194" s="5" t="s">
        <v>1006</v>
      </c>
      <c r="K194" s="274" t="s">
        <v>33</v>
      </c>
      <c r="L194" s="279" t="s">
        <v>1008</v>
      </c>
      <c r="M194" s="277"/>
      <c r="N194" s="277"/>
      <c r="O194" s="179"/>
      <c r="P194" s="179"/>
      <c r="Q194" s="179"/>
      <c r="R194" s="274" t="s">
        <v>33</v>
      </c>
      <c r="S194" s="279" t="s">
        <v>1009</v>
      </c>
      <c r="T194" s="277"/>
      <c r="U194" s="277"/>
      <c r="V194" s="277"/>
      <c r="W194" s="179"/>
      <c r="X194" s="179"/>
      <c r="Y194" s="179"/>
      <c r="Z194" s="274" t="s">
        <v>33</v>
      </c>
      <c r="AA194" s="279" t="s">
        <v>1010</v>
      </c>
      <c r="AB194" s="179"/>
      <c r="AC194" s="179"/>
      <c r="AD194" s="179"/>
      <c r="AE194" s="179"/>
      <c r="AF194" s="179"/>
      <c r="AG194" s="179"/>
      <c r="AH194" s="179"/>
      <c r="AI194" s="2" t="s">
        <v>1007</v>
      </c>
      <c r="AK194" s="85"/>
      <c r="AP194" s="81"/>
      <c r="AR194" s="5" t="str">
        <f>IF(AND(E192="□",E193="□",E194="□"),確認申請書!D194,E194)</f>
        <v>□</v>
      </c>
      <c r="AS194" s="2" t="s">
        <v>513</v>
      </c>
      <c r="AW194" s="5" t="s">
        <v>1006</v>
      </c>
      <c r="AX194" s="2" t="str">
        <f>IF($B$194="□",確認申請書!J194,K194)</f>
        <v>□</v>
      </c>
      <c r="AY194" s="279" t="s">
        <v>1013</v>
      </c>
      <c r="AZ194" s="278"/>
      <c r="BA194" s="278"/>
      <c r="BB194" s="23"/>
      <c r="BC194" s="23"/>
      <c r="BD194" s="23"/>
      <c r="BE194" s="2" t="str">
        <f>IF($B$194="□",確認申請書!Q194,R194)</f>
        <v>□</v>
      </c>
      <c r="BF194" s="279" t="s">
        <v>1014</v>
      </c>
      <c r="BG194" s="278"/>
      <c r="BH194" s="278"/>
      <c r="BI194" s="278"/>
      <c r="BJ194" s="23" t="s">
        <v>1015</v>
      </c>
      <c r="BK194" s="23"/>
      <c r="BL194" s="23"/>
      <c r="BM194" s="2" t="str">
        <f>IF($B$194="□",確認申請書!Y194,Z194)</f>
        <v>□</v>
      </c>
      <c r="BN194" s="279" t="s">
        <v>1016</v>
      </c>
      <c r="BO194" s="23"/>
      <c r="BP194" s="23"/>
      <c r="BQ194" s="23"/>
      <c r="BR194" s="23"/>
      <c r="BS194" s="23"/>
      <c r="BT194" s="23"/>
      <c r="BU194" s="23"/>
      <c r="BV194" s="2" t="s">
        <v>1007</v>
      </c>
      <c r="BX194" s="85"/>
    </row>
    <row r="195" spans="1:78" ht="27" customHeight="1">
      <c r="A195" s="2"/>
      <c r="B195" s="102"/>
      <c r="C195" s="81"/>
      <c r="J195" s="5" t="s">
        <v>13</v>
      </c>
      <c r="K195" s="274" t="s">
        <v>33</v>
      </c>
      <c r="L195" s="279" t="s">
        <v>1011</v>
      </c>
      <c r="M195" s="172"/>
      <c r="N195" s="172"/>
      <c r="O195" s="172"/>
      <c r="P195" s="172"/>
      <c r="Q195" s="172"/>
      <c r="R195" s="274" t="s">
        <v>33</v>
      </c>
      <c r="S195" s="279" t="s">
        <v>1012</v>
      </c>
      <c r="T195" s="172"/>
      <c r="U195" s="172"/>
      <c r="V195" s="172"/>
      <c r="W195" s="172"/>
      <c r="X195" s="172"/>
      <c r="Y195" s="172"/>
      <c r="Z195" s="172"/>
      <c r="AA195" s="172"/>
      <c r="AB195" s="172"/>
      <c r="AC195" s="172"/>
      <c r="AD195" s="172"/>
      <c r="AE195" s="172"/>
      <c r="AF195" s="172"/>
      <c r="AG195" s="172"/>
      <c r="AH195" s="172"/>
      <c r="AI195" s="2" t="s">
        <v>21</v>
      </c>
      <c r="AK195" s="85"/>
      <c r="AP195" s="81"/>
      <c r="AW195" s="5" t="s">
        <v>13</v>
      </c>
      <c r="AX195" s="2" t="str">
        <f>IF($B$194="□",確認申請書!J195,K195)</f>
        <v>□</v>
      </c>
      <c r="AY195" s="279" t="s">
        <v>1011</v>
      </c>
      <c r="AZ195" s="43"/>
      <c r="BA195" s="43"/>
      <c r="BB195" s="43"/>
      <c r="BC195" s="43"/>
      <c r="BD195" s="43"/>
      <c r="BE195" s="2" t="str">
        <f>IF($B$194="□",確認申請書!Q195,R195)</f>
        <v>□</v>
      </c>
      <c r="BF195" s="279" t="s">
        <v>1012</v>
      </c>
      <c r="BG195" s="43"/>
      <c r="BH195" s="43"/>
      <c r="BI195" s="43"/>
      <c r="BJ195" s="43"/>
      <c r="BK195" s="43"/>
      <c r="BL195" s="43"/>
      <c r="BM195" s="43"/>
      <c r="BN195" s="43"/>
      <c r="BO195" s="43"/>
      <c r="BP195" s="43"/>
      <c r="BQ195" s="43"/>
      <c r="BR195" s="43"/>
      <c r="BS195" s="43"/>
      <c r="BT195" s="43"/>
      <c r="BU195" s="43"/>
      <c r="BV195" s="2" t="s">
        <v>21</v>
      </c>
      <c r="BX195" s="85"/>
    </row>
    <row r="196" spans="1:78" ht="6.75" customHeight="1">
      <c r="A196" s="2"/>
      <c r="B196" s="102"/>
      <c r="C196" s="81"/>
      <c r="D196" s="18"/>
      <c r="E196" s="18"/>
      <c r="F196" s="18"/>
      <c r="G196" s="18"/>
      <c r="H196" s="18"/>
      <c r="I196" s="18"/>
      <c r="J196" s="18"/>
      <c r="K196" s="18"/>
      <c r="L196" s="18"/>
      <c r="M196" s="18"/>
      <c r="N196" s="18"/>
      <c r="O196" s="18"/>
      <c r="P196" s="18"/>
      <c r="Q196" s="18"/>
      <c r="R196" s="18"/>
      <c r="S196" s="18"/>
      <c r="T196" s="18"/>
      <c r="U196" s="18"/>
      <c r="V196" s="18"/>
      <c r="W196" s="18"/>
      <c r="X196" s="18"/>
      <c r="Y196" s="18"/>
      <c r="Z196" s="18"/>
      <c r="AA196" s="18"/>
      <c r="AB196" s="18"/>
      <c r="AC196" s="18"/>
      <c r="AD196" s="18"/>
      <c r="AE196" s="18"/>
      <c r="AF196" s="18"/>
      <c r="AG196" s="18"/>
      <c r="AH196" s="18"/>
      <c r="AI196" s="18"/>
      <c r="AK196" s="85"/>
      <c r="AP196" s="81"/>
      <c r="AQ196" s="18"/>
      <c r="AR196" s="18"/>
      <c r="AS196" s="18"/>
      <c r="AT196" s="18"/>
      <c r="AU196" s="18"/>
      <c r="AV196" s="18"/>
      <c r="AW196" s="18"/>
      <c r="AX196" s="18"/>
      <c r="AY196" s="18"/>
      <c r="AZ196" s="18"/>
      <c r="BA196" s="18"/>
      <c r="BB196" s="18"/>
      <c r="BC196" s="18"/>
      <c r="BD196" s="18"/>
      <c r="BE196" s="18"/>
      <c r="BF196" s="18"/>
      <c r="BG196" s="18"/>
      <c r="BH196" s="18"/>
      <c r="BI196" s="18"/>
      <c r="BJ196" s="18"/>
      <c r="BK196" s="18"/>
      <c r="BL196" s="18"/>
      <c r="BM196" s="18"/>
      <c r="BN196" s="18"/>
      <c r="BO196" s="18"/>
      <c r="BP196" s="18"/>
      <c r="BQ196" s="18"/>
      <c r="BR196" s="18"/>
      <c r="BS196" s="18"/>
      <c r="BT196" s="18"/>
      <c r="BU196" s="18"/>
      <c r="BV196" s="18"/>
      <c r="BX196" s="85"/>
    </row>
    <row r="197" spans="1:78" ht="6.75" customHeight="1">
      <c r="C197" s="81"/>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c r="AB197" s="16"/>
      <c r="AC197" s="16"/>
      <c r="AD197" s="16"/>
      <c r="AE197" s="16"/>
      <c r="AF197" s="16"/>
      <c r="AG197" s="16"/>
      <c r="AH197" s="16"/>
      <c r="AI197" s="16"/>
      <c r="AK197" s="85"/>
      <c r="AP197" s="81"/>
      <c r="AQ197" s="16"/>
      <c r="AR197" s="16"/>
      <c r="AS197" s="16"/>
      <c r="AT197" s="16"/>
      <c r="AU197" s="16"/>
      <c r="AV197" s="16"/>
      <c r="AW197" s="16"/>
      <c r="AX197" s="16"/>
      <c r="AY197" s="16"/>
      <c r="AZ197" s="16"/>
      <c r="BA197" s="16"/>
      <c r="BB197" s="16"/>
      <c r="BC197" s="16"/>
      <c r="BD197" s="16"/>
      <c r="BE197" s="16"/>
      <c r="BF197" s="16"/>
      <c r="BG197" s="16"/>
      <c r="BH197" s="16"/>
      <c r="BI197" s="16"/>
      <c r="BJ197" s="16"/>
      <c r="BK197" s="16"/>
      <c r="BL197" s="16"/>
      <c r="BM197" s="16"/>
      <c r="BN197" s="16"/>
      <c r="BO197" s="16"/>
      <c r="BP197" s="16"/>
      <c r="BQ197" s="16"/>
      <c r="BR197" s="16"/>
      <c r="BS197" s="16"/>
      <c r="BT197" s="16"/>
      <c r="BU197" s="16"/>
      <c r="BV197" s="16"/>
      <c r="BX197" s="85"/>
    </row>
    <row r="198" spans="1:78" ht="27" customHeight="1">
      <c r="C198" s="81"/>
      <c r="D198" s="2" t="s">
        <v>508</v>
      </c>
      <c r="AK198" s="85"/>
      <c r="AP198" s="81"/>
      <c r="AQ198" s="2" t="s">
        <v>509</v>
      </c>
      <c r="BX198" s="85"/>
    </row>
    <row r="199" spans="1:78" ht="27" customHeight="1">
      <c r="B199" s="142"/>
      <c r="C199" s="135"/>
      <c r="E199" s="618"/>
      <c r="F199" s="618"/>
      <c r="G199" s="618"/>
      <c r="H199" s="618"/>
      <c r="I199" s="618"/>
      <c r="J199" s="618"/>
      <c r="K199" s="618"/>
      <c r="L199" s="618"/>
      <c r="M199" s="618"/>
      <c r="N199" s="618"/>
      <c r="O199" s="618"/>
      <c r="P199" s="618"/>
      <c r="Q199" s="618"/>
      <c r="R199" s="618"/>
      <c r="S199" s="618"/>
      <c r="T199" s="618"/>
      <c r="U199" s="618"/>
      <c r="V199" s="618"/>
      <c r="W199" s="618"/>
      <c r="X199" s="618"/>
      <c r="Y199" s="618"/>
      <c r="Z199" s="618"/>
      <c r="AA199" s="618"/>
      <c r="AB199" s="618"/>
      <c r="AC199" s="618"/>
      <c r="AD199" s="618"/>
      <c r="AE199" s="618"/>
      <c r="AF199" s="618"/>
      <c r="AG199" s="618"/>
      <c r="AH199" s="618"/>
      <c r="AI199" s="618"/>
      <c r="AK199" s="85"/>
      <c r="AP199" s="135"/>
      <c r="AR199" s="563" t="str">
        <f>IF(AND(E199="",確認申請書!D199=""),"",IF(E199="",確認申請書!D199,E199))</f>
        <v/>
      </c>
      <c r="AS199" s="563"/>
      <c r="AT199" s="563"/>
      <c r="AU199" s="563"/>
      <c r="AV199" s="563"/>
      <c r="AW199" s="563"/>
      <c r="AX199" s="563"/>
      <c r="AY199" s="563"/>
      <c r="AZ199" s="563"/>
      <c r="BA199" s="563"/>
      <c r="BB199" s="563"/>
      <c r="BC199" s="563"/>
      <c r="BD199" s="563"/>
      <c r="BE199" s="563"/>
      <c r="BF199" s="563"/>
      <c r="BG199" s="563"/>
      <c r="BH199" s="563"/>
      <c r="BI199" s="563"/>
      <c r="BJ199" s="563"/>
      <c r="BK199" s="563"/>
      <c r="BL199" s="563"/>
      <c r="BM199" s="563"/>
      <c r="BN199" s="563"/>
      <c r="BO199" s="563"/>
      <c r="BP199" s="563"/>
      <c r="BQ199" s="563"/>
      <c r="BR199" s="563"/>
      <c r="BS199" s="563"/>
      <c r="BT199" s="563"/>
      <c r="BU199" s="563"/>
      <c r="BV199" s="563"/>
      <c r="BX199" s="85"/>
    </row>
    <row r="200" spans="1:78" ht="27" customHeight="1">
      <c r="C200" s="81"/>
      <c r="E200" s="577"/>
      <c r="F200" s="577"/>
      <c r="G200" s="577"/>
      <c r="H200" s="577"/>
      <c r="I200" s="577"/>
      <c r="J200" s="577"/>
      <c r="K200" s="577"/>
      <c r="L200" s="577"/>
      <c r="M200" s="577"/>
      <c r="N200" s="577"/>
      <c r="O200" s="577"/>
      <c r="P200" s="577"/>
      <c r="Q200" s="577"/>
      <c r="R200" s="577"/>
      <c r="S200" s="577"/>
      <c r="T200" s="577"/>
      <c r="U200" s="577"/>
      <c r="V200" s="577"/>
      <c r="W200" s="577"/>
      <c r="X200" s="577"/>
      <c r="Y200" s="577"/>
      <c r="Z200" s="577"/>
      <c r="AA200" s="577"/>
      <c r="AB200" s="577"/>
      <c r="AC200" s="577"/>
      <c r="AD200" s="577"/>
      <c r="AE200" s="577"/>
      <c r="AF200" s="577"/>
      <c r="AG200" s="577"/>
      <c r="AH200" s="577"/>
      <c r="AI200" s="577"/>
      <c r="AK200" s="85"/>
      <c r="AP200" s="81"/>
      <c r="AR200" s="303">
        <f>IF(AND(E200="",確認申請書!D200=""),"",IF(E200="",確認申請書!D200,E200))</f>
        <v>0</v>
      </c>
      <c r="AS200" s="303"/>
      <c r="AT200" s="303"/>
      <c r="AU200" s="303"/>
      <c r="AV200" s="303"/>
      <c r="AW200" s="303"/>
      <c r="AX200" s="303"/>
      <c r="AY200" s="303"/>
      <c r="AZ200" s="303"/>
      <c r="BA200" s="303"/>
      <c r="BB200" s="303"/>
      <c r="BC200" s="303"/>
      <c r="BD200" s="303"/>
      <c r="BE200" s="303"/>
      <c r="BF200" s="303"/>
      <c r="BG200" s="303"/>
      <c r="BH200" s="303"/>
      <c r="BI200" s="303"/>
      <c r="BJ200" s="303"/>
      <c r="BK200" s="303"/>
      <c r="BL200" s="303"/>
      <c r="BM200" s="303"/>
      <c r="BN200" s="303"/>
      <c r="BO200" s="303"/>
      <c r="BP200" s="303"/>
      <c r="BQ200" s="303"/>
      <c r="BR200" s="303"/>
      <c r="BS200" s="303"/>
      <c r="BT200" s="303"/>
      <c r="BU200" s="303"/>
      <c r="BV200" s="303"/>
      <c r="BX200" s="85"/>
    </row>
    <row r="201" spans="1:78" ht="6.75" customHeight="1">
      <c r="C201" s="81"/>
      <c r="D201" s="18"/>
      <c r="E201" s="18"/>
      <c r="F201" s="18"/>
      <c r="G201" s="18"/>
      <c r="H201" s="18"/>
      <c r="I201" s="18"/>
      <c r="J201" s="18"/>
      <c r="K201" s="18"/>
      <c r="L201" s="18"/>
      <c r="M201" s="18"/>
      <c r="N201" s="18"/>
      <c r="O201" s="18"/>
      <c r="P201" s="18"/>
      <c r="Q201" s="18"/>
      <c r="R201" s="18"/>
      <c r="S201" s="18"/>
      <c r="T201" s="18"/>
      <c r="U201" s="18"/>
      <c r="V201" s="18"/>
      <c r="W201" s="18"/>
      <c r="X201" s="18"/>
      <c r="Y201" s="18"/>
      <c r="Z201" s="18"/>
      <c r="AA201" s="18"/>
      <c r="AB201" s="18"/>
      <c r="AC201" s="18"/>
      <c r="AD201" s="18"/>
      <c r="AE201" s="18"/>
      <c r="AF201" s="18"/>
      <c r="AG201" s="18"/>
      <c r="AH201" s="18"/>
      <c r="AI201" s="18"/>
      <c r="AK201" s="85"/>
      <c r="AP201" s="81"/>
      <c r="AQ201" s="18"/>
      <c r="AR201" s="18"/>
      <c r="AS201" s="18"/>
      <c r="AT201" s="18"/>
      <c r="AU201" s="18"/>
      <c r="AV201" s="18"/>
      <c r="AW201" s="18"/>
      <c r="AX201" s="18"/>
      <c r="AY201" s="18"/>
      <c r="AZ201" s="18"/>
      <c r="BA201" s="18"/>
      <c r="BB201" s="18"/>
      <c r="BC201" s="18"/>
      <c r="BD201" s="18"/>
      <c r="BE201" s="18"/>
      <c r="BF201" s="18"/>
      <c r="BG201" s="18"/>
      <c r="BH201" s="18"/>
      <c r="BI201" s="18"/>
      <c r="BJ201" s="18"/>
      <c r="BK201" s="18"/>
      <c r="BL201" s="18"/>
      <c r="BM201" s="18"/>
      <c r="BN201" s="18"/>
      <c r="BO201" s="18"/>
      <c r="BP201" s="18"/>
      <c r="BQ201" s="18"/>
      <c r="BR201" s="18"/>
      <c r="BS201" s="18"/>
      <c r="BT201" s="18"/>
      <c r="BU201" s="18"/>
      <c r="BV201" s="18"/>
      <c r="BX201" s="85"/>
    </row>
    <row r="202" spans="1:78" ht="6.75" customHeight="1">
      <c r="C202" s="81"/>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c r="AB202" s="16"/>
      <c r="AC202" s="16"/>
      <c r="AD202" s="16"/>
      <c r="AE202" s="16"/>
      <c r="AF202" s="16"/>
      <c r="AG202" s="16"/>
      <c r="AH202" s="16"/>
      <c r="AI202" s="16"/>
      <c r="AK202" s="85"/>
      <c r="AP202" s="81"/>
      <c r="AQ202" s="16"/>
      <c r="AR202" s="16"/>
      <c r="AS202" s="16"/>
      <c r="AT202" s="16"/>
      <c r="AU202" s="16"/>
      <c r="AV202" s="16"/>
      <c r="AW202" s="16"/>
      <c r="AX202" s="16"/>
      <c r="AY202" s="16"/>
      <c r="AZ202" s="16"/>
      <c r="BA202" s="16"/>
      <c r="BB202" s="16"/>
      <c r="BC202" s="16"/>
      <c r="BD202" s="16"/>
      <c r="BE202" s="16"/>
      <c r="BF202" s="16"/>
      <c r="BG202" s="16"/>
      <c r="BH202" s="16"/>
      <c r="BI202" s="16"/>
      <c r="BJ202" s="16"/>
      <c r="BK202" s="16"/>
      <c r="BL202" s="16"/>
      <c r="BM202" s="16"/>
      <c r="BN202" s="16"/>
      <c r="BO202" s="16"/>
      <c r="BP202" s="16"/>
      <c r="BQ202" s="16"/>
      <c r="BR202" s="16"/>
      <c r="BS202" s="16"/>
      <c r="BT202" s="16"/>
      <c r="BU202" s="16"/>
      <c r="BV202" s="16"/>
      <c r="BX202" s="85"/>
    </row>
    <row r="203" spans="1:78" ht="7.5" customHeight="1">
      <c r="C203" s="81"/>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c r="AK203" s="85"/>
      <c r="AP203" s="81"/>
      <c r="AQ203" s="85"/>
      <c r="AR203" s="85"/>
      <c r="AS203" s="85"/>
      <c r="AT203" s="85"/>
      <c r="AU203" s="85"/>
      <c r="AV203" s="85"/>
      <c r="AW203" s="85"/>
      <c r="AX203" s="85"/>
      <c r="AY203" s="85"/>
      <c r="AZ203" s="85"/>
      <c r="BA203" s="85"/>
      <c r="BB203" s="85"/>
      <c r="BC203" s="85"/>
      <c r="BD203" s="85"/>
      <c r="BE203" s="85"/>
      <c r="BF203" s="85"/>
      <c r="BG203" s="85"/>
      <c r="BH203" s="85"/>
      <c r="BI203" s="85"/>
      <c r="BJ203" s="85"/>
      <c r="BK203" s="85"/>
      <c r="BL203" s="85"/>
      <c r="BM203" s="85"/>
      <c r="BN203" s="85"/>
      <c r="BO203" s="85"/>
      <c r="BP203" s="85"/>
      <c r="BQ203" s="85"/>
      <c r="BR203" s="85"/>
      <c r="BS203" s="85"/>
      <c r="BT203" s="85"/>
      <c r="BU203" s="85"/>
      <c r="BV203" s="85"/>
      <c r="BW203" s="85"/>
      <c r="BX203" s="85"/>
    </row>
    <row r="204" spans="1:78" ht="27" customHeight="1">
      <c r="C204" s="81"/>
      <c r="E204" s="1"/>
      <c r="F204" s="1"/>
      <c r="G204" s="1"/>
      <c r="H204" s="1"/>
      <c r="I204" s="1"/>
      <c r="J204" s="1"/>
      <c r="K204" s="1"/>
      <c r="L204" s="1"/>
      <c r="M204" s="1"/>
      <c r="N204" s="1"/>
      <c r="O204" s="1"/>
      <c r="P204" s="1"/>
      <c r="Q204" s="1"/>
      <c r="R204" s="1"/>
      <c r="S204" s="1"/>
      <c r="T204" s="1" t="s">
        <v>239</v>
      </c>
      <c r="U204" s="1"/>
      <c r="V204" s="1"/>
      <c r="W204" s="1"/>
      <c r="X204" s="1"/>
      <c r="Y204" s="1"/>
      <c r="Z204" s="1"/>
      <c r="AA204" s="1"/>
      <c r="AB204" s="1"/>
      <c r="AC204" s="1"/>
      <c r="AD204" s="1"/>
      <c r="AE204" s="1"/>
      <c r="AF204" s="1"/>
      <c r="AG204" s="1"/>
      <c r="AH204" s="1"/>
      <c r="AI204" s="1"/>
      <c r="AK204" s="85"/>
      <c r="AM204" s="2" t="s">
        <v>427</v>
      </c>
      <c r="AP204" s="81"/>
      <c r="AR204" s="1"/>
      <c r="AS204" s="1"/>
      <c r="AT204" s="1"/>
      <c r="AU204" s="1"/>
      <c r="AV204" s="1"/>
      <c r="AW204" s="1"/>
      <c r="AX204" s="1"/>
      <c r="AY204" s="1"/>
      <c r="AZ204" s="1"/>
      <c r="BA204" s="1"/>
      <c r="BB204" s="1"/>
      <c r="BC204" s="1"/>
      <c r="BD204" s="1"/>
      <c r="BE204" s="1"/>
      <c r="BF204" s="1"/>
      <c r="BG204" s="1" t="s">
        <v>239</v>
      </c>
      <c r="BH204" s="1"/>
      <c r="BI204" s="1"/>
      <c r="BJ204" s="1"/>
      <c r="BK204" s="1"/>
      <c r="BL204" s="1"/>
      <c r="BM204" s="1"/>
      <c r="BN204" s="1"/>
      <c r="BO204" s="1"/>
      <c r="BP204" s="1"/>
      <c r="BQ204" s="1"/>
      <c r="BR204" s="1"/>
      <c r="BS204" s="1"/>
      <c r="BT204" s="1"/>
      <c r="BU204" s="1"/>
      <c r="BV204" s="1"/>
      <c r="BX204" s="85"/>
      <c r="BZ204" s="2" t="s">
        <v>427</v>
      </c>
    </row>
    <row r="205" spans="1:78" ht="27" customHeight="1">
      <c r="C205" s="81"/>
      <c r="D205" s="2" t="s">
        <v>63</v>
      </c>
      <c r="AK205" s="85"/>
      <c r="AP205" s="81"/>
      <c r="AQ205" s="2" t="s">
        <v>63</v>
      </c>
      <c r="BX205" s="85"/>
    </row>
    <row r="206" spans="1:78" ht="9" customHeight="1">
      <c r="C206" s="81"/>
      <c r="D206" s="18"/>
      <c r="E206" s="18"/>
      <c r="F206" s="18"/>
      <c r="G206" s="18"/>
      <c r="H206" s="18"/>
      <c r="I206" s="18"/>
      <c r="J206" s="18"/>
      <c r="K206" s="18"/>
      <c r="L206" s="18"/>
      <c r="M206" s="18"/>
      <c r="N206" s="18"/>
      <c r="O206" s="18"/>
      <c r="P206" s="18"/>
      <c r="Q206" s="18"/>
      <c r="R206" s="18"/>
      <c r="S206" s="18"/>
      <c r="T206" s="18"/>
      <c r="U206" s="18"/>
      <c r="V206" s="18"/>
      <c r="W206" s="18"/>
      <c r="X206" s="18"/>
      <c r="Y206" s="18"/>
      <c r="Z206" s="18"/>
      <c r="AA206" s="18"/>
      <c r="AB206" s="18"/>
      <c r="AC206" s="18"/>
      <c r="AD206" s="18"/>
      <c r="AE206" s="18"/>
      <c r="AF206" s="18"/>
      <c r="AG206" s="18"/>
      <c r="AH206" s="18"/>
      <c r="AI206" s="18"/>
      <c r="AK206" s="85"/>
      <c r="AP206" s="81"/>
      <c r="AQ206" s="18"/>
      <c r="AR206" s="18"/>
      <c r="AS206" s="18"/>
      <c r="AT206" s="18"/>
      <c r="AU206" s="18"/>
      <c r="AV206" s="18"/>
      <c r="AW206" s="18"/>
      <c r="AX206" s="18"/>
      <c r="AY206" s="18"/>
      <c r="AZ206" s="18"/>
      <c r="BA206" s="18"/>
      <c r="BB206" s="18"/>
      <c r="BC206" s="18"/>
      <c r="BD206" s="18"/>
      <c r="BE206" s="18"/>
      <c r="BF206" s="18"/>
      <c r="BG206" s="18"/>
      <c r="BH206" s="18"/>
      <c r="BI206" s="18"/>
      <c r="BJ206" s="18"/>
      <c r="BK206" s="18"/>
      <c r="BL206" s="18"/>
      <c r="BM206" s="18"/>
      <c r="BN206" s="18"/>
      <c r="BO206" s="18"/>
      <c r="BP206" s="18"/>
      <c r="BQ206" s="18"/>
      <c r="BR206" s="18"/>
      <c r="BS206" s="18"/>
      <c r="BT206" s="18"/>
      <c r="BU206" s="18"/>
      <c r="BV206" s="18"/>
      <c r="BX206" s="85"/>
    </row>
    <row r="207" spans="1:78" ht="9" customHeight="1">
      <c r="C207" s="81"/>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c r="AB207" s="16"/>
      <c r="AC207" s="16"/>
      <c r="AD207" s="16"/>
      <c r="AE207" s="16"/>
      <c r="AF207" s="16"/>
      <c r="AG207" s="16"/>
      <c r="AH207" s="16"/>
      <c r="AI207" s="16"/>
      <c r="AK207" s="85"/>
      <c r="AP207" s="81"/>
      <c r="AQ207" s="16"/>
      <c r="AR207" s="16"/>
      <c r="AS207" s="16"/>
      <c r="AT207" s="16"/>
      <c r="AU207" s="16"/>
      <c r="AV207" s="16"/>
      <c r="AW207" s="16"/>
      <c r="AX207" s="16"/>
      <c r="AY207" s="16"/>
      <c r="AZ207" s="16"/>
      <c r="BA207" s="16"/>
      <c r="BB207" s="16"/>
      <c r="BC207" s="16"/>
      <c r="BD207" s="16"/>
      <c r="BE207" s="16"/>
      <c r="BF207" s="16"/>
      <c r="BG207" s="16"/>
      <c r="BH207" s="16"/>
      <c r="BI207" s="16"/>
      <c r="BJ207" s="16"/>
      <c r="BK207" s="16"/>
      <c r="BL207" s="16"/>
      <c r="BM207" s="16"/>
      <c r="BN207" s="16"/>
      <c r="BO207" s="16"/>
      <c r="BP207" s="16"/>
      <c r="BQ207" s="16"/>
      <c r="BR207" s="16"/>
      <c r="BS207" s="16"/>
      <c r="BT207" s="16"/>
      <c r="BU207" s="16"/>
      <c r="BV207" s="16"/>
      <c r="BX207" s="85"/>
    </row>
    <row r="208" spans="1:78" ht="27" customHeight="1">
      <c r="C208" s="81"/>
      <c r="D208" s="2" t="s">
        <v>10</v>
      </c>
      <c r="I208" s="588"/>
      <c r="J208" s="588"/>
      <c r="K208" s="588"/>
      <c r="L208" s="588"/>
      <c r="M208" s="588"/>
      <c r="N208" s="588"/>
      <c r="O208" s="588"/>
      <c r="P208" s="588"/>
      <c r="Q208" s="588"/>
      <c r="R208" s="588"/>
      <c r="S208" s="588"/>
      <c r="T208" s="588"/>
      <c r="U208" s="588"/>
      <c r="V208" s="588"/>
      <c r="W208" s="588"/>
      <c r="X208" s="588"/>
      <c r="Y208" s="588"/>
      <c r="Z208" s="588"/>
      <c r="AA208" s="588"/>
      <c r="AB208" s="588"/>
      <c r="AC208" s="588"/>
      <c r="AD208" s="588"/>
      <c r="AE208" s="588"/>
      <c r="AF208" s="588"/>
      <c r="AG208" s="588"/>
      <c r="AH208" s="588"/>
      <c r="AI208" s="588"/>
      <c r="AK208" s="85"/>
      <c r="AP208" s="81"/>
      <c r="AQ208" s="2" t="s">
        <v>10</v>
      </c>
      <c r="AV208" s="400" t="str">
        <f>IF(AND(I208="",確認申請書!H208=0),"",IF(I208="",確認申請書!H208,I208))</f>
        <v/>
      </c>
      <c r="AW208" s="400"/>
      <c r="AX208" s="400"/>
      <c r="AY208" s="400"/>
      <c r="AZ208" s="400"/>
      <c r="BA208" s="400"/>
      <c r="BB208" s="400"/>
      <c r="BC208" s="400"/>
      <c r="BD208" s="400"/>
      <c r="BE208" s="400"/>
      <c r="BF208" s="400"/>
      <c r="BG208" s="400"/>
      <c r="BH208" s="400"/>
      <c r="BI208" s="400"/>
      <c r="BJ208" s="400"/>
      <c r="BK208" s="400"/>
      <c r="BL208" s="400"/>
      <c r="BM208" s="400"/>
      <c r="BN208" s="400"/>
      <c r="BO208" s="400"/>
      <c r="BP208" s="400"/>
      <c r="BQ208" s="400"/>
      <c r="BR208" s="400"/>
      <c r="BS208" s="400"/>
      <c r="BT208" s="400"/>
      <c r="BU208" s="400"/>
      <c r="BV208" s="400"/>
      <c r="BX208" s="85"/>
    </row>
    <row r="209" spans="2:76" ht="9" customHeight="1">
      <c r="C209" s="81"/>
      <c r="D209" s="18"/>
      <c r="E209" s="18"/>
      <c r="F209" s="18"/>
      <c r="G209" s="18"/>
      <c r="H209" s="18"/>
      <c r="I209" s="18"/>
      <c r="J209" s="18"/>
      <c r="K209" s="18"/>
      <c r="L209" s="18"/>
      <c r="M209" s="18"/>
      <c r="N209" s="18"/>
      <c r="O209" s="18"/>
      <c r="P209" s="18"/>
      <c r="Q209" s="18"/>
      <c r="R209" s="18"/>
      <c r="S209" s="18"/>
      <c r="T209" s="18"/>
      <c r="U209" s="18"/>
      <c r="V209" s="18"/>
      <c r="W209" s="18"/>
      <c r="X209" s="18"/>
      <c r="Y209" s="18"/>
      <c r="Z209" s="18"/>
      <c r="AA209" s="18"/>
      <c r="AB209" s="18"/>
      <c r="AC209" s="18"/>
      <c r="AD209" s="18"/>
      <c r="AE209" s="18"/>
      <c r="AF209" s="18"/>
      <c r="AG209" s="18"/>
      <c r="AH209" s="18"/>
      <c r="AI209" s="18"/>
      <c r="AK209" s="85"/>
      <c r="AP209" s="81"/>
      <c r="AQ209" s="18"/>
      <c r="AR209" s="18"/>
      <c r="AS209" s="18"/>
      <c r="AT209" s="18"/>
      <c r="AU209" s="18"/>
      <c r="AV209" s="18"/>
      <c r="AW209" s="18"/>
      <c r="AX209" s="18"/>
      <c r="AY209" s="18"/>
      <c r="AZ209" s="18"/>
      <c r="BA209" s="18"/>
      <c r="BB209" s="18"/>
      <c r="BC209" s="18"/>
      <c r="BD209" s="18"/>
      <c r="BE209" s="18"/>
      <c r="BF209" s="18"/>
      <c r="BG209" s="18"/>
      <c r="BH209" s="18"/>
      <c r="BI209" s="18"/>
      <c r="BJ209" s="18"/>
      <c r="BK209" s="18"/>
      <c r="BL209" s="18"/>
      <c r="BM209" s="18"/>
      <c r="BN209" s="18"/>
      <c r="BO209" s="18"/>
      <c r="BP209" s="18"/>
      <c r="BQ209" s="18"/>
      <c r="BR209" s="18"/>
      <c r="BS209" s="18"/>
      <c r="BT209" s="18"/>
      <c r="BU209" s="18"/>
      <c r="BV209" s="18"/>
      <c r="BX209" s="85"/>
    </row>
    <row r="210" spans="2:76" ht="9" customHeight="1">
      <c r="C210" s="81"/>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c r="AB210" s="16"/>
      <c r="AC210" s="16"/>
      <c r="AD210" s="16"/>
      <c r="AE210" s="16"/>
      <c r="AF210" s="16"/>
      <c r="AG210" s="16"/>
      <c r="AH210" s="16"/>
      <c r="AI210" s="16"/>
      <c r="AK210" s="85"/>
      <c r="AP210" s="81"/>
      <c r="AQ210" s="16"/>
      <c r="AR210" s="16"/>
      <c r="AS210" s="16"/>
      <c r="AT210" s="16"/>
      <c r="AU210" s="16"/>
      <c r="AV210" s="16"/>
      <c r="AW210" s="16"/>
      <c r="AX210" s="16"/>
      <c r="AY210" s="16"/>
      <c r="AZ210" s="16"/>
      <c r="BA210" s="16"/>
      <c r="BB210" s="16"/>
      <c r="BC210" s="16"/>
      <c r="BD210" s="16"/>
      <c r="BE210" s="16"/>
      <c r="BF210" s="16"/>
      <c r="BG210" s="16"/>
      <c r="BH210" s="16"/>
      <c r="BI210" s="16"/>
      <c r="BJ210" s="16"/>
      <c r="BK210" s="16"/>
      <c r="BL210" s="16"/>
      <c r="BM210" s="16"/>
      <c r="BN210" s="16"/>
      <c r="BO210" s="16"/>
      <c r="BP210" s="16"/>
      <c r="BQ210" s="16"/>
      <c r="BR210" s="16"/>
      <c r="BS210" s="16"/>
      <c r="BT210" s="16"/>
      <c r="BU210" s="16"/>
      <c r="BV210" s="16"/>
      <c r="BX210" s="85"/>
    </row>
    <row r="211" spans="2:76" ht="27" customHeight="1">
      <c r="C211" s="81"/>
      <c r="D211" s="2" t="s">
        <v>11</v>
      </c>
      <c r="I211" s="588"/>
      <c r="J211" s="588"/>
      <c r="K211" s="588"/>
      <c r="L211" s="588"/>
      <c r="M211" s="588"/>
      <c r="N211" s="588"/>
      <c r="O211" s="588"/>
      <c r="P211" s="588"/>
      <c r="Q211" s="588"/>
      <c r="R211" s="588"/>
      <c r="S211" s="588"/>
      <c r="T211" s="588"/>
      <c r="U211" s="588"/>
      <c r="V211" s="588"/>
      <c r="W211" s="588"/>
      <c r="X211" s="588"/>
      <c r="Y211" s="588"/>
      <c r="Z211" s="588"/>
      <c r="AA211" s="588"/>
      <c r="AB211" s="588"/>
      <c r="AC211" s="588"/>
      <c r="AD211" s="588"/>
      <c r="AE211" s="588"/>
      <c r="AF211" s="588"/>
      <c r="AG211" s="588"/>
      <c r="AH211" s="588"/>
      <c r="AI211" s="588"/>
      <c r="AK211" s="85"/>
      <c r="AP211" s="81"/>
      <c r="AQ211" s="2" t="s">
        <v>11</v>
      </c>
      <c r="AV211" s="400" t="str">
        <f>IF(AND(I211="",確認申請書!H211=""),"",IF(I211="",確認申請書!H211,I211))</f>
        <v/>
      </c>
      <c r="AW211" s="400"/>
      <c r="AX211" s="400"/>
      <c r="AY211" s="400"/>
      <c r="AZ211" s="400"/>
      <c r="BA211" s="400"/>
      <c r="BB211" s="400"/>
      <c r="BC211" s="400"/>
      <c r="BD211" s="400"/>
      <c r="BE211" s="400"/>
      <c r="BF211" s="400"/>
      <c r="BG211" s="400"/>
      <c r="BH211" s="400"/>
      <c r="BI211" s="400"/>
      <c r="BJ211" s="400"/>
      <c r="BK211" s="400"/>
      <c r="BL211" s="400"/>
      <c r="BM211" s="400"/>
      <c r="BN211" s="400"/>
      <c r="BO211" s="400"/>
      <c r="BP211" s="400"/>
      <c r="BQ211" s="400"/>
      <c r="BR211" s="400"/>
      <c r="BS211" s="400"/>
      <c r="BT211" s="400"/>
      <c r="BU211" s="400"/>
      <c r="BV211" s="400"/>
      <c r="BX211" s="85"/>
    </row>
    <row r="212" spans="2:76" ht="9" customHeight="1">
      <c r="C212" s="81"/>
      <c r="D212" s="18"/>
      <c r="E212" s="18"/>
      <c r="F212" s="18"/>
      <c r="G212" s="18"/>
      <c r="H212" s="18"/>
      <c r="I212" s="18"/>
      <c r="J212" s="18"/>
      <c r="K212" s="18"/>
      <c r="L212" s="18"/>
      <c r="M212" s="18"/>
      <c r="N212" s="18"/>
      <c r="O212" s="18"/>
      <c r="P212" s="18"/>
      <c r="Q212" s="18"/>
      <c r="R212" s="18"/>
      <c r="S212" s="18"/>
      <c r="T212" s="18"/>
      <c r="U212" s="18"/>
      <c r="V212" s="18"/>
      <c r="W212" s="18"/>
      <c r="X212" s="18"/>
      <c r="Y212" s="18"/>
      <c r="Z212" s="18"/>
      <c r="AA212" s="18"/>
      <c r="AB212" s="18"/>
      <c r="AC212" s="18"/>
      <c r="AD212" s="18"/>
      <c r="AE212" s="18"/>
      <c r="AF212" s="18"/>
      <c r="AG212" s="18"/>
      <c r="AH212" s="18"/>
      <c r="AI212" s="18"/>
      <c r="AK212" s="85"/>
      <c r="AP212" s="81"/>
      <c r="AQ212" s="18"/>
      <c r="AR212" s="18"/>
      <c r="AS212" s="18"/>
      <c r="AT212" s="18"/>
      <c r="AU212" s="18"/>
      <c r="AV212" s="18"/>
      <c r="AW212" s="18"/>
      <c r="AX212" s="18"/>
      <c r="AY212" s="18"/>
      <c r="AZ212" s="18"/>
      <c r="BA212" s="18"/>
      <c r="BB212" s="18"/>
      <c r="BC212" s="18"/>
      <c r="BD212" s="18"/>
      <c r="BE212" s="18"/>
      <c r="BF212" s="18"/>
      <c r="BG212" s="18"/>
      <c r="BH212" s="18"/>
      <c r="BI212" s="18"/>
      <c r="BJ212" s="18"/>
      <c r="BK212" s="18"/>
      <c r="BL212" s="18"/>
      <c r="BM212" s="18"/>
      <c r="BN212" s="18"/>
      <c r="BO212" s="18"/>
      <c r="BP212" s="18"/>
      <c r="BQ212" s="18"/>
      <c r="BR212" s="18"/>
      <c r="BS212" s="18"/>
      <c r="BT212" s="18"/>
      <c r="BU212" s="18"/>
      <c r="BV212" s="18"/>
      <c r="BX212" s="85"/>
    </row>
    <row r="213" spans="2:76" ht="9" customHeight="1">
      <c r="C213" s="81"/>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c r="AB213" s="16"/>
      <c r="AC213" s="16"/>
      <c r="AD213" s="16"/>
      <c r="AE213" s="16"/>
      <c r="AF213" s="16"/>
      <c r="AG213" s="16"/>
      <c r="AH213" s="16"/>
      <c r="AI213" s="16"/>
      <c r="AK213" s="85"/>
      <c r="AP213" s="81"/>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X213" s="85"/>
    </row>
    <row r="214" spans="2:76" ht="27" customHeight="1">
      <c r="C214" s="81"/>
      <c r="D214" s="2" t="s">
        <v>64</v>
      </c>
      <c r="AK214" s="85"/>
      <c r="AP214" s="81"/>
      <c r="AQ214" s="2" t="s">
        <v>64</v>
      </c>
      <c r="BX214" s="85"/>
    </row>
    <row r="215" spans="2:76" ht="27" customHeight="1">
      <c r="B215" s="111" t="str">
        <f>IF(AND(E215="□",L215="□",R215="□",Z215="□",E216="□",N216="□"),"□","■")</f>
        <v>□</v>
      </c>
      <c r="C215" s="81"/>
      <c r="E215" s="160" t="s">
        <v>33</v>
      </c>
      <c r="F215" s="2" t="s">
        <v>12</v>
      </c>
      <c r="K215" s="5" t="s">
        <v>13</v>
      </c>
      <c r="L215" s="160" t="s">
        <v>33</v>
      </c>
      <c r="M215" s="2" t="s">
        <v>65</v>
      </c>
      <c r="R215" s="160" t="s">
        <v>33</v>
      </c>
      <c r="S215" s="2" t="s">
        <v>66</v>
      </c>
      <c r="Z215" s="160" t="s">
        <v>33</v>
      </c>
      <c r="AA215" s="2" t="s">
        <v>67</v>
      </c>
      <c r="AK215" s="85"/>
      <c r="AP215" s="81"/>
      <c r="AR215" s="2" t="str">
        <f>IF($B$215="□",確認申請書!D215,E215)</f>
        <v>□</v>
      </c>
      <c r="AS215" s="2" t="s">
        <v>12</v>
      </c>
      <c r="AX215" s="5" t="s">
        <v>13</v>
      </c>
      <c r="AY215" s="2" t="str">
        <f>IF($B$215="□",確認申請書!K215,L215)</f>
        <v>□</v>
      </c>
      <c r="AZ215" s="2" t="s">
        <v>65</v>
      </c>
      <c r="BE215" s="2" t="str">
        <f>IF($B$215="□",確認申請書!Q215,R215)</f>
        <v>□</v>
      </c>
      <c r="BF215" s="2" t="s">
        <v>66</v>
      </c>
      <c r="BM215" s="2" t="str">
        <f>IF($B$215="□",確認申請書!Y215,Z215)</f>
        <v>□</v>
      </c>
      <c r="BN215" s="2" t="s">
        <v>67</v>
      </c>
      <c r="BX215" s="85"/>
    </row>
    <row r="216" spans="2:76" ht="27" customHeight="1">
      <c r="C216" s="81"/>
      <c r="E216" s="160" t="s">
        <v>33</v>
      </c>
      <c r="F216" s="2" t="s">
        <v>68</v>
      </c>
      <c r="N216" s="160" t="s">
        <v>33</v>
      </c>
      <c r="O216" s="2" t="s">
        <v>69</v>
      </c>
      <c r="AK216" s="85"/>
      <c r="AP216" s="81"/>
      <c r="AR216" s="2" t="str">
        <f>IF($B$215="□",確認申請書!D216,E216)</f>
        <v>□</v>
      </c>
      <c r="AS216" s="2" t="s">
        <v>68</v>
      </c>
      <c r="BA216" s="2" t="str">
        <f>IF($B$215="□",確認申請書!M216,N216)</f>
        <v>□</v>
      </c>
      <c r="BB216" s="2" t="s">
        <v>69</v>
      </c>
      <c r="BX216" s="85"/>
    </row>
    <row r="217" spans="2:76" ht="9" customHeight="1">
      <c r="C217" s="81"/>
      <c r="D217" s="18"/>
      <c r="E217" s="18"/>
      <c r="F217" s="18"/>
      <c r="G217" s="18"/>
      <c r="H217" s="18"/>
      <c r="I217" s="18"/>
      <c r="J217" s="18"/>
      <c r="K217" s="18"/>
      <c r="L217" s="18"/>
      <c r="M217" s="18"/>
      <c r="N217" s="18"/>
      <c r="O217" s="18"/>
      <c r="P217" s="18"/>
      <c r="Q217" s="18"/>
      <c r="R217" s="18"/>
      <c r="S217" s="18"/>
      <c r="T217" s="18"/>
      <c r="U217" s="18"/>
      <c r="V217" s="18"/>
      <c r="W217" s="18"/>
      <c r="X217" s="18"/>
      <c r="Y217" s="18"/>
      <c r="Z217" s="18"/>
      <c r="AA217" s="18"/>
      <c r="AB217" s="18"/>
      <c r="AC217" s="18"/>
      <c r="AD217" s="18"/>
      <c r="AE217" s="18"/>
      <c r="AF217" s="18"/>
      <c r="AG217" s="18"/>
      <c r="AH217" s="18"/>
      <c r="AI217" s="18"/>
      <c r="AK217" s="85"/>
      <c r="AP217" s="81"/>
      <c r="AQ217" s="18"/>
      <c r="AR217" s="18"/>
      <c r="AS217" s="18"/>
      <c r="AT217" s="18"/>
      <c r="AU217" s="18"/>
      <c r="AV217" s="18"/>
      <c r="AW217" s="18"/>
      <c r="AX217" s="18"/>
      <c r="AY217" s="18"/>
      <c r="AZ217" s="18"/>
      <c r="BA217" s="18"/>
      <c r="BB217" s="18"/>
      <c r="BC217" s="18"/>
      <c r="BD217" s="18"/>
      <c r="BE217" s="18"/>
      <c r="BF217" s="18"/>
      <c r="BG217" s="18"/>
      <c r="BH217" s="18"/>
      <c r="BI217" s="18"/>
      <c r="BJ217" s="18"/>
      <c r="BK217" s="18"/>
      <c r="BL217" s="18"/>
      <c r="BM217" s="18"/>
      <c r="BN217" s="18"/>
      <c r="BO217" s="18"/>
      <c r="BP217" s="18"/>
      <c r="BQ217" s="18"/>
      <c r="BR217" s="18"/>
      <c r="BS217" s="18"/>
      <c r="BT217" s="18"/>
      <c r="BU217" s="18"/>
      <c r="BV217" s="18"/>
      <c r="BX217" s="85"/>
    </row>
    <row r="218" spans="2:76" ht="9" customHeight="1">
      <c r="C218" s="81"/>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c r="AB218" s="16"/>
      <c r="AC218" s="16"/>
      <c r="AD218" s="16"/>
      <c r="AE218" s="16"/>
      <c r="AF218" s="16"/>
      <c r="AG218" s="16"/>
      <c r="AH218" s="16"/>
      <c r="AI218" s="16"/>
      <c r="AK218" s="85"/>
      <c r="AP218" s="81"/>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X218" s="85"/>
    </row>
    <row r="219" spans="2:76" ht="27" customHeight="1">
      <c r="B219" s="111" t="str">
        <f>IF(AND(K219="□",P219="□",V219="□"),"□","■")</f>
        <v>□</v>
      </c>
      <c r="C219" s="81"/>
      <c r="D219" s="2" t="s">
        <v>14</v>
      </c>
      <c r="K219" s="160" t="s">
        <v>33</v>
      </c>
      <c r="L219" s="2" t="s">
        <v>15</v>
      </c>
      <c r="P219" s="160" t="s">
        <v>33</v>
      </c>
      <c r="Q219" s="2" t="s">
        <v>70</v>
      </c>
      <c r="V219" s="160" t="s">
        <v>33</v>
      </c>
      <c r="W219" s="2" t="s">
        <v>71</v>
      </c>
      <c r="AK219" s="85"/>
      <c r="AP219" s="81"/>
      <c r="AQ219" s="2" t="s">
        <v>14</v>
      </c>
      <c r="AX219" s="2" t="str">
        <f>IF(B219="□",確認申請書!J219,K219)</f>
        <v>□</v>
      </c>
      <c r="AY219" s="2" t="s">
        <v>15</v>
      </c>
      <c r="BC219" s="2" t="str">
        <f>IF(B219="□",確認申請書!O219,P219)</f>
        <v>□</v>
      </c>
      <c r="BD219" s="2" t="s">
        <v>70</v>
      </c>
      <c r="BI219" s="2" t="str">
        <f>IF(B219="□",確認申請書!U219,V219)</f>
        <v>□</v>
      </c>
      <c r="BJ219" s="2" t="s">
        <v>71</v>
      </c>
      <c r="BX219" s="85"/>
    </row>
    <row r="220" spans="2:76" ht="9" customHeight="1">
      <c r="C220" s="81"/>
      <c r="D220" s="18"/>
      <c r="E220" s="18"/>
      <c r="F220" s="18"/>
      <c r="G220" s="18"/>
      <c r="H220" s="18"/>
      <c r="I220" s="18"/>
      <c r="J220" s="18"/>
      <c r="K220" s="18"/>
      <c r="L220" s="18"/>
      <c r="M220" s="18"/>
      <c r="N220" s="18"/>
      <c r="O220" s="18"/>
      <c r="P220" s="18"/>
      <c r="Q220" s="18"/>
      <c r="R220" s="18"/>
      <c r="S220" s="18"/>
      <c r="T220" s="18"/>
      <c r="U220" s="18"/>
      <c r="V220" s="18"/>
      <c r="W220" s="18"/>
      <c r="X220" s="18"/>
      <c r="Y220" s="18"/>
      <c r="Z220" s="18"/>
      <c r="AA220" s="18"/>
      <c r="AB220" s="18"/>
      <c r="AC220" s="18"/>
      <c r="AD220" s="18"/>
      <c r="AE220" s="18"/>
      <c r="AF220" s="18"/>
      <c r="AG220" s="18"/>
      <c r="AH220" s="18"/>
      <c r="AI220" s="18"/>
      <c r="AK220" s="85"/>
      <c r="AP220" s="81"/>
      <c r="AQ220" s="18"/>
      <c r="AR220" s="18"/>
      <c r="AS220" s="18"/>
      <c r="AT220" s="18"/>
      <c r="AU220" s="18"/>
      <c r="AV220" s="18"/>
      <c r="AW220" s="18"/>
      <c r="AX220" s="18"/>
      <c r="AY220" s="18"/>
      <c r="AZ220" s="18"/>
      <c r="BA220" s="18"/>
      <c r="BB220" s="18"/>
      <c r="BC220" s="18"/>
      <c r="BD220" s="18"/>
      <c r="BE220" s="18"/>
      <c r="BF220" s="18"/>
      <c r="BG220" s="18"/>
      <c r="BH220" s="18"/>
      <c r="BI220" s="18"/>
      <c r="BJ220" s="18"/>
      <c r="BK220" s="18"/>
      <c r="BL220" s="18"/>
      <c r="BM220" s="18"/>
      <c r="BN220" s="18"/>
      <c r="BO220" s="18"/>
      <c r="BP220" s="18"/>
      <c r="BQ220" s="18"/>
      <c r="BR220" s="18"/>
      <c r="BS220" s="18"/>
      <c r="BT220" s="18"/>
      <c r="BU220" s="18"/>
      <c r="BV220" s="18"/>
      <c r="BX220" s="85"/>
    </row>
    <row r="221" spans="2:76" ht="9" customHeight="1">
      <c r="C221" s="81"/>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c r="AB221" s="16"/>
      <c r="AC221" s="16"/>
      <c r="AD221" s="16"/>
      <c r="AE221" s="16"/>
      <c r="AF221" s="16"/>
      <c r="AG221" s="16"/>
      <c r="AH221" s="16"/>
      <c r="AI221" s="16"/>
      <c r="AK221" s="85"/>
      <c r="AP221" s="81"/>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X221" s="85"/>
    </row>
    <row r="222" spans="2:76" ht="27" customHeight="1">
      <c r="C222" s="81"/>
      <c r="D222" s="2" t="s">
        <v>16</v>
      </c>
      <c r="S222" s="23">
        <v>0</v>
      </c>
      <c r="T222" s="23"/>
      <c r="U222" s="23"/>
      <c r="V222" s="23"/>
      <c r="W222" s="23"/>
      <c r="X222" s="23"/>
      <c r="Y222" s="23"/>
      <c r="Z222" s="23"/>
      <c r="AA222" s="23"/>
      <c r="AB222" s="23"/>
      <c r="AC222" s="23"/>
      <c r="AD222" s="23"/>
      <c r="AE222" s="23"/>
      <c r="AF222" s="23"/>
      <c r="AG222" s="23"/>
      <c r="AH222" s="23"/>
      <c r="AI222" s="23"/>
      <c r="AK222" s="85"/>
      <c r="AP222" s="81"/>
      <c r="AQ222" s="2" t="s">
        <v>16</v>
      </c>
      <c r="BF222" s="23">
        <v>0</v>
      </c>
      <c r="BG222" s="23"/>
      <c r="BH222" s="23"/>
      <c r="BI222" s="23"/>
      <c r="BJ222" s="23"/>
      <c r="BK222" s="23"/>
      <c r="BL222" s="23"/>
      <c r="BM222" s="23"/>
      <c r="BN222" s="23"/>
      <c r="BO222" s="23"/>
      <c r="BP222" s="23"/>
      <c r="BQ222" s="23"/>
      <c r="BR222" s="23"/>
      <c r="BS222" s="23"/>
      <c r="BT222" s="23"/>
      <c r="BU222" s="23"/>
      <c r="BV222" s="23"/>
      <c r="BX222" s="85"/>
    </row>
    <row r="223" spans="2:76" ht="27" customHeight="1">
      <c r="B223" s="111" t="str">
        <f>IF(AND(E223="□",L223="□",U223="□",E224="□"),"□","■")</f>
        <v>□</v>
      </c>
      <c r="C223" s="81"/>
      <c r="E223" s="160" t="s">
        <v>33</v>
      </c>
      <c r="F223" s="2" t="s">
        <v>192</v>
      </c>
      <c r="G223" s="29"/>
      <c r="H223" s="29"/>
      <c r="I223" s="29"/>
      <c r="J223" s="29"/>
      <c r="K223" s="29"/>
      <c r="L223" s="160" t="s">
        <v>33</v>
      </c>
      <c r="M223" s="2" t="s">
        <v>406</v>
      </c>
      <c r="N223" s="29"/>
      <c r="O223" s="29"/>
      <c r="P223" s="73"/>
      <c r="Q223" s="592"/>
      <c r="R223" s="592"/>
      <c r="S223" s="4" t="s">
        <v>405</v>
      </c>
      <c r="T223" s="29"/>
      <c r="U223" s="160" t="s">
        <v>33</v>
      </c>
      <c r="V223" s="171" t="s">
        <v>649</v>
      </c>
      <c r="X223" s="173"/>
      <c r="Y223" s="173"/>
      <c r="Z223" s="173"/>
      <c r="AA223" s="173"/>
      <c r="AB223" s="173"/>
      <c r="AC223" s="173"/>
      <c r="AD223" s="173"/>
      <c r="AE223" s="588"/>
      <c r="AF223" s="588"/>
      <c r="AG223" s="588"/>
      <c r="AH223" s="588"/>
      <c r="AI223" s="588"/>
      <c r="AK223" s="85"/>
      <c r="AP223" s="81"/>
      <c r="AR223" s="5" t="str">
        <f>IF(B223="□",確認申請書!D223,E223)</f>
        <v>□</v>
      </c>
      <c r="AS223" s="2" t="s">
        <v>192</v>
      </c>
      <c r="AT223" s="29"/>
      <c r="AU223" s="29"/>
      <c r="AV223" s="29"/>
      <c r="AW223" s="29"/>
      <c r="AX223" s="29"/>
      <c r="AY223" s="5" t="str">
        <f>IF(B223="□",確認申請書!K223,L223)</f>
        <v>□</v>
      </c>
      <c r="AZ223" s="2" t="s">
        <v>406</v>
      </c>
      <c r="BA223" s="29"/>
      <c r="BB223" s="29"/>
      <c r="BC223" s="73"/>
      <c r="BD223" s="560" t="str">
        <f>IF(AND(Q223="",確認申請書!P223=""),"",IF(Q223="",確認申請書!P223,Q223))</f>
        <v/>
      </c>
      <c r="BE223" s="560"/>
      <c r="BF223" s="4" t="s">
        <v>405</v>
      </c>
      <c r="BG223" s="29"/>
      <c r="BH223" s="174" t="str">
        <f>IF(B223="□",確認申請書!T223,U223)</f>
        <v>□</v>
      </c>
      <c r="BI223" s="174" t="s">
        <v>648</v>
      </c>
      <c r="BJ223" s="174"/>
      <c r="BK223" s="174"/>
      <c r="BL223" s="174"/>
      <c r="BM223" s="174"/>
      <c r="BN223" s="174"/>
      <c r="BO223" s="174"/>
      <c r="BP223" s="174"/>
      <c r="BQ223" s="174"/>
      <c r="BR223" s="564" t="str">
        <f>IF(AND(AE223="",確認申請書!AD223=""),"",IF(AE223="",確認申請書!AD223,AE223))</f>
        <v/>
      </c>
      <c r="BS223" s="564"/>
      <c r="BT223" s="564"/>
      <c r="BU223" s="564"/>
      <c r="BV223" s="564"/>
      <c r="BX223" s="85"/>
    </row>
    <row r="224" spans="2:76" ht="27" customHeight="1">
      <c r="C224" s="81"/>
      <c r="E224" s="160" t="s">
        <v>33</v>
      </c>
      <c r="F224" s="305" t="s">
        <v>454</v>
      </c>
      <c r="G224" s="305"/>
      <c r="H224" s="305"/>
      <c r="I224" s="305"/>
      <c r="J224" s="305"/>
      <c r="K224" s="305"/>
      <c r="L224" s="588"/>
      <c r="M224" s="588"/>
      <c r="N224" s="588"/>
      <c r="O224" s="588"/>
      <c r="P224" s="588"/>
      <c r="Q224" s="588"/>
      <c r="R224" s="588"/>
      <c r="S224" s="588"/>
      <c r="T224" s="588"/>
      <c r="U224" s="588"/>
      <c r="V224" s="588"/>
      <c r="W224" s="588"/>
      <c r="X224" s="588"/>
      <c r="Y224" s="588"/>
      <c r="Z224" s="588"/>
      <c r="AA224" s="588"/>
      <c r="AB224" s="588"/>
      <c r="AC224" s="588"/>
      <c r="AD224" s="588"/>
      <c r="AE224" s="588"/>
      <c r="AF224" s="588"/>
      <c r="AG224" s="588"/>
      <c r="AH224" s="588"/>
      <c r="AI224" s="588"/>
      <c r="AK224" s="85"/>
      <c r="AP224" s="81"/>
      <c r="AR224" s="5" t="str">
        <f>IF(B223="□",確認申請書!D224,E224)</f>
        <v>□</v>
      </c>
      <c r="AS224" s="305" t="s">
        <v>454</v>
      </c>
      <c r="AT224" s="305"/>
      <c r="AU224" s="305"/>
      <c r="AV224" s="305"/>
      <c r="AW224" s="305"/>
      <c r="AX224" s="305"/>
      <c r="AY224" s="400" t="str">
        <f>IF(AND(L224="",確認申請書!K224=""),"",IF(L224="",確認申請書!K224,L224))</f>
        <v/>
      </c>
      <c r="AZ224" s="400"/>
      <c r="BA224" s="400"/>
      <c r="BB224" s="400"/>
      <c r="BC224" s="400"/>
      <c r="BD224" s="400"/>
      <c r="BE224" s="400"/>
      <c r="BF224" s="400"/>
      <c r="BG224" s="400"/>
      <c r="BH224" s="400"/>
      <c r="BI224" s="400"/>
      <c r="BJ224" s="400"/>
      <c r="BK224" s="400"/>
      <c r="BL224" s="400"/>
      <c r="BM224" s="400"/>
      <c r="BN224" s="400"/>
      <c r="BO224" s="400"/>
      <c r="BP224" s="400"/>
      <c r="BQ224" s="400"/>
      <c r="BR224" s="400"/>
      <c r="BS224" s="400"/>
      <c r="BT224" s="400"/>
      <c r="BU224" s="400"/>
      <c r="BV224" s="400"/>
      <c r="BX224" s="85"/>
    </row>
    <row r="225" spans="3:76" ht="27" customHeight="1">
      <c r="C225" s="81"/>
      <c r="E225" s="588"/>
      <c r="F225" s="588"/>
      <c r="G225" s="588"/>
      <c r="H225" s="588"/>
      <c r="I225" s="588"/>
      <c r="J225" s="588"/>
      <c r="K225" s="588"/>
      <c r="L225" s="588"/>
      <c r="M225" s="588"/>
      <c r="N225" s="588"/>
      <c r="O225" s="588"/>
      <c r="P225" s="588"/>
      <c r="Q225" s="588"/>
      <c r="R225" s="588"/>
      <c r="S225" s="588"/>
      <c r="T225" s="588"/>
      <c r="U225" s="588"/>
      <c r="V225" s="588"/>
      <c r="W225" s="588"/>
      <c r="X225" s="588"/>
      <c r="Y225" s="588"/>
      <c r="Z225" s="588"/>
      <c r="AA225" s="588"/>
      <c r="AB225" s="588"/>
      <c r="AC225" s="588"/>
      <c r="AD225" s="588"/>
      <c r="AE225" s="588"/>
      <c r="AF225" s="588"/>
      <c r="AG225" s="588"/>
      <c r="AH225" s="588"/>
      <c r="AI225" s="588"/>
      <c r="AK225" s="85"/>
      <c r="AP225" s="81"/>
      <c r="AR225" s="566" t="str">
        <f>IF(AND(E225="",確認申請書!D225=""),"",IF(E225="",確認申請書!D225,E225))</f>
        <v/>
      </c>
      <c r="AS225" s="566"/>
      <c r="AT225" s="566"/>
      <c r="AU225" s="566"/>
      <c r="AV225" s="566"/>
      <c r="AW225" s="566"/>
      <c r="AX225" s="566"/>
      <c r="AY225" s="566"/>
      <c r="AZ225" s="566"/>
      <c r="BA225" s="566"/>
      <c r="BB225" s="566"/>
      <c r="BC225" s="566"/>
      <c r="BD225" s="566"/>
      <c r="BE225" s="566"/>
      <c r="BF225" s="566"/>
      <c r="BG225" s="566"/>
      <c r="BH225" s="566"/>
      <c r="BI225" s="566"/>
      <c r="BJ225" s="566"/>
      <c r="BK225" s="566"/>
      <c r="BL225" s="566"/>
      <c r="BM225" s="566"/>
      <c r="BN225" s="566"/>
      <c r="BO225" s="566"/>
      <c r="BP225" s="566"/>
      <c r="BQ225" s="566"/>
      <c r="BR225" s="566"/>
      <c r="BS225" s="566"/>
      <c r="BT225" s="566"/>
      <c r="BU225" s="566"/>
      <c r="BV225" s="566"/>
      <c r="BX225" s="85"/>
    </row>
    <row r="226" spans="3:76" ht="9" customHeight="1">
      <c r="C226" s="81"/>
      <c r="D226" s="18"/>
      <c r="E226" s="18"/>
      <c r="F226" s="18"/>
      <c r="G226" s="18"/>
      <c r="H226" s="18"/>
      <c r="I226" s="18"/>
      <c r="J226" s="18"/>
      <c r="K226" s="18"/>
      <c r="L226" s="18"/>
      <c r="M226" s="18"/>
      <c r="N226" s="18"/>
      <c r="O226" s="18"/>
      <c r="P226" s="18"/>
      <c r="Q226" s="18"/>
      <c r="R226" s="18"/>
      <c r="S226" s="18"/>
      <c r="T226" s="18"/>
      <c r="U226" s="18"/>
      <c r="V226" s="18"/>
      <c r="W226" s="18"/>
      <c r="X226" s="18"/>
      <c r="Y226" s="18"/>
      <c r="Z226" s="18"/>
      <c r="AA226" s="18"/>
      <c r="AB226" s="18"/>
      <c r="AC226" s="18"/>
      <c r="AD226" s="18"/>
      <c r="AE226" s="18"/>
      <c r="AF226" s="18"/>
      <c r="AG226" s="18"/>
      <c r="AH226" s="18"/>
      <c r="AI226" s="18"/>
      <c r="AK226" s="85"/>
      <c r="AP226" s="81"/>
      <c r="AQ226" s="18"/>
      <c r="AR226" s="18"/>
      <c r="AS226" s="18"/>
      <c r="AT226" s="18"/>
      <c r="AU226" s="18"/>
      <c r="AV226" s="18"/>
      <c r="AW226" s="18"/>
      <c r="AX226" s="18"/>
      <c r="AY226" s="18"/>
      <c r="AZ226" s="18"/>
      <c r="BA226" s="18"/>
      <c r="BB226" s="18"/>
      <c r="BC226" s="18"/>
      <c r="BD226" s="18"/>
      <c r="BE226" s="18"/>
      <c r="BF226" s="18"/>
      <c r="BG226" s="18"/>
      <c r="BH226" s="18"/>
      <c r="BI226" s="18"/>
      <c r="BJ226" s="18"/>
      <c r="BK226" s="18"/>
      <c r="BL226" s="18"/>
      <c r="BM226" s="18"/>
      <c r="BN226" s="18"/>
      <c r="BO226" s="18"/>
      <c r="BP226" s="18"/>
      <c r="BQ226" s="18"/>
      <c r="BR226" s="18"/>
      <c r="BS226" s="18"/>
      <c r="BT226" s="18"/>
      <c r="BU226" s="18"/>
      <c r="BV226" s="18"/>
      <c r="BX226" s="85"/>
    </row>
    <row r="227" spans="3:76" ht="9" customHeight="1">
      <c r="C227" s="81"/>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c r="AB227" s="16"/>
      <c r="AC227" s="16"/>
      <c r="AD227" s="16"/>
      <c r="AE227" s="16"/>
      <c r="AF227" s="16"/>
      <c r="AG227" s="16"/>
      <c r="AH227" s="16"/>
      <c r="AI227" s="16"/>
      <c r="AK227" s="85"/>
      <c r="AP227" s="81"/>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X227" s="85"/>
    </row>
    <row r="228" spans="3:76" ht="27" customHeight="1">
      <c r="C228" s="81"/>
      <c r="D228" s="2" t="s">
        <v>111</v>
      </c>
      <c r="AK228" s="85"/>
      <c r="AP228" s="81"/>
      <c r="AQ228" s="2" t="s">
        <v>111</v>
      </c>
      <c r="BX228" s="85"/>
    </row>
    <row r="229" spans="3:76" ht="27" customHeight="1">
      <c r="C229" s="81"/>
      <c r="E229" s="2" t="s">
        <v>247</v>
      </c>
      <c r="F229" s="24"/>
      <c r="K229" s="589"/>
      <c r="L229" s="589"/>
      <c r="M229" s="589"/>
      <c r="N229" s="589"/>
      <c r="O229" s="44" t="s">
        <v>36</v>
      </c>
      <c r="AK229" s="85"/>
      <c r="AP229" s="81"/>
      <c r="AR229" s="2" t="s">
        <v>247</v>
      </c>
      <c r="AS229" s="24"/>
      <c r="AX229" s="565" t="str">
        <f>IF(AND(K229="",確認申請書!J229=""),"",IF(K229="",確認申請書!J229,K229))</f>
        <v/>
      </c>
      <c r="AY229" s="565"/>
      <c r="AZ229" s="565" t="str">
        <f>IF(AND(M229="",確認申請書!L229=""),"",IF(M229="",確認申請書!L229,M229))</f>
        <v/>
      </c>
      <c r="BA229" s="565"/>
      <c r="BB229" s="44" t="s">
        <v>36</v>
      </c>
      <c r="BX229" s="85"/>
    </row>
    <row r="230" spans="3:76" ht="27" customHeight="1">
      <c r="C230" s="81"/>
      <c r="E230" s="2" t="s">
        <v>248</v>
      </c>
      <c r="I230" s="24"/>
      <c r="S230" s="589"/>
      <c r="T230" s="589"/>
      <c r="U230" s="589"/>
      <c r="V230" s="589"/>
      <c r="W230" s="44" t="s">
        <v>36</v>
      </c>
      <c r="AK230" s="85"/>
      <c r="AP230" s="81"/>
      <c r="AR230" s="2" t="s">
        <v>248</v>
      </c>
      <c r="AV230" s="24"/>
      <c r="BF230" s="565" t="str">
        <f>IF(AND(S230="",確認申請書!R230=""),"",IF(S230="",確認申請書!R230,S230))</f>
        <v/>
      </c>
      <c r="BG230" s="565"/>
      <c r="BH230" s="565" t="str">
        <f>IF(AND(U230="",確認申請書!T230=""),"",IF(U230="",確認申請書!T230,U230))</f>
        <v/>
      </c>
      <c r="BI230" s="565"/>
      <c r="BJ230" s="44" t="s">
        <v>36</v>
      </c>
      <c r="BX230" s="85"/>
    </row>
    <row r="231" spans="3:76" ht="9" customHeight="1">
      <c r="C231" s="81"/>
      <c r="D231" s="18"/>
      <c r="E231" s="18"/>
      <c r="F231" s="18"/>
      <c r="G231" s="18"/>
      <c r="H231" s="18"/>
      <c r="I231" s="18"/>
      <c r="J231" s="18"/>
      <c r="K231" s="18"/>
      <c r="L231" s="18"/>
      <c r="M231" s="18"/>
      <c r="N231" s="18"/>
      <c r="O231" s="18"/>
      <c r="P231" s="18"/>
      <c r="Q231" s="18"/>
      <c r="R231" s="18"/>
      <c r="S231" s="18"/>
      <c r="T231" s="18"/>
      <c r="U231" s="18"/>
      <c r="V231" s="18"/>
      <c r="W231" s="18"/>
      <c r="X231" s="18"/>
      <c r="Y231" s="18"/>
      <c r="Z231" s="18"/>
      <c r="AA231" s="18"/>
      <c r="AB231" s="18"/>
      <c r="AC231" s="18"/>
      <c r="AD231" s="18"/>
      <c r="AE231" s="18"/>
      <c r="AF231" s="18"/>
      <c r="AG231" s="18"/>
      <c r="AH231" s="18"/>
      <c r="AI231" s="18"/>
      <c r="AK231" s="85"/>
      <c r="AP231" s="81"/>
      <c r="AQ231" s="18"/>
      <c r="AR231" s="18"/>
      <c r="AS231" s="18"/>
      <c r="AT231" s="18"/>
      <c r="AU231" s="18"/>
      <c r="AV231" s="18"/>
      <c r="AW231" s="18"/>
      <c r="AX231" s="18"/>
      <c r="AY231" s="18"/>
      <c r="AZ231" s="18"/>
      <c r="BA231" s="18"/>
      <c r="BB231" s="18"/>
      <c r="BC231" s="18"/>
      <c r="BD231" s="18"/>
      <c r="BE231" s="18"/>
      <c r="BF231" s="18"/>
      <c r="BG231" s="18"/>
      <c r="BH231" s="18"/>
      <c r="BI231" s="18"/>
      <c r="BJ231" s="18"/>
      <c r="BK231" s="18"/>
      <c r="BL231" s="18"/>
      <c r="BM231" s="18"/>
      <c r="BN231" s="18"/>
      <c r="BO231" s="18"/>
      <c r="BP231" s="18"/>
      <c r="BQ231" s="18"/>
      <c r="BR231" s="18"/>
      <c r="BS231" s="18"/>
      <c r="BT231" s="18"/>
      <c r="BU231" s="18"/>
      <c r="BV231" s="18"/>
      <c r="BX231" s="85"/>
    </row>
    <row r="232" spans="3:76" ht="9" customHeight="1">
      <c r="C232" s="81"/>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c r="AB232" s="16"/>
      <c r="AC232" s="16"/>
      <c r="AD232" s="16"/>
      <c r="AE232" s="16"/>
      <c r="AF232" s="16"/>
      <c r="AG232" s="16"/>
      <c r="AH232" s="16"/>
      <c r="AI232" s="16"/>
      <c r="AK232" s="85"/>
      <c r="AP232" s="81"/>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X232" s="85"/>
    </row>
    <row r="233" spans="3:76" ht="27" customHeight="1">
      <c r="C233" s="81"/>
      <c r="D233" s="2" t="s">
        <v>72</v>
      </c>
      <c r="AK233" s="85"/>
      <c r="AP233" s="81"/>
      <c r="AQ233" s="2" t="s">
        <v>72</v>
      </c>
      <c r="BX233" s="85"/>
    </row>
    <row r="234" spans="3:76" ht="27" customHeight="1">
      <c r="C234" s="81"/>
      <c r="D234" s="2" t="s">
        <v>249</v>
      </c>
      <c r="J234" s="5" t="s">
        <v>250</v>
      </c>
      <c r="K234" s="587"/>
      <c r="L234" s="587"/>
      <c r="M234" s="587"/>
      <c r="N234" s="587"/>
      <c r="O234" s="307" t="s">
        <v>251</v>
      </c>
      <c r="P234" s="307"/>
      <c r="Q234" s="587"/>
      <c r="R234" s="587"/>
      <c r="S234" s="587"/>
      <c r="T234" s="587"/>
      <c r="U234" s="307" t="s">
        <v>251</v>
      </c>
      <c r="V234" s="307"/>
      <c r="W234" s="587"/>
      <c r="X234" s="587"/>
      <c r="Y234" s="587"/>
      <c r="Z234" s="587"/>
      <c r="AA234" s="307" t="s">
        <v>251</v>
      </c>
      <c r="AB234" s="307"/>
      <c r="AC234" s="587"/>
      <c r="AD234" s="587"/>
      <c r="AE234" s="587"/>
      <c r="AF234" s="587"/>
      <c r="AG234" s="2" t="s">
        <v>252</v>
      </c>
      <c r="AI234" s="1"/>
      <c r="AK234" s="85"/>
      <c r="AP234" s="81"/>
      <c r="AQ234" s="2" t="s">
        <v>249</v>
      </c>
      <c r="AW234" s="5" t="s">
        <v>250</v>
      </c>
      <c r="AX234" s="539" t="str">
        <f>IF(AND(K234="",確認申請書!J234=""),"",IF(K234="",確認申請書!J234,K234))</f>
        <v/>
      </c>
      <c r="AY234" s="539"/>
      <c r="AZ234" s="539" t="str">
        <f>IF(AND(M234="",確認申請書!L234=""),"",IF(M234="",確認申請書!L234,M234))</f>
        <v/>
      </c>
      <c r="BA234" s="539"/>
      <c r="BB234" s="307" t="s">
        <v>251</v>
      </c>
      <c r="BC234" s="307"/>
      <c r="BD234" s="539" t="str">
        <f>IF(AND(Q234="",確認申請書!P234=""),"",IF(Q234="",確認申請書!P234,Q234))</f>
        <v/>
      </c>
      <c r="BE234" s="539"/>
      <c r="BF234" s="539" t="str">
        <f>IF(AND(S234="",確認申請書!R234=""),"",IF(S234="",確認申請書!R234,S234))</f>
        <v/>
      </c>
      <c r="BG234" s="539"/>
      <c r="BH234" s="307" t="s">
        <v>251</v>
      </c>
      <c r="BI234" s="307"/>
      <c r="BJ234" s="539" t="str">
        <f>IF(AND(W234="",確認申請書!V234=""),"",IF(W234="",確認申請書!V234,W234))</f>
        <v/>
      </c>
      <c r="BK234" s="539"/>
      <c r="BL234" s="539" t="str">
        <f>IF(AND(Y234="",確認申請書!X234=""),"",IF(Y234="",確認申請書!X234,Y234))</f>
        <v/>
      </c>
      <c r="BM234" s="539"/>
      <c r="BN234" s="307" t="s">
        <v>251</v>
      </c>
      <c r="BO234" s="307"/>
      <c r="BP234" s="539" t="str">
        <f>IF(AND(AC234="",確認申請書!AB234=""),"",IF(AC234="",確認申請書!AB234,AC234))</f>
        <v/>
      </c>
      <c r="BQ234" s="539"/>
      <c r="BR234" s="539" t="str">
        <f>IF(AND(AE234="",確認申請書!AD234=""),"",IF(AE234="",確認申請書!AD234,AE234))</f>
        <v/>
      </c>
      <c r="BS234" s="539"/>
      <c r="BT234" s="2" t="s">
        <v>252</v>
      </c>
      <c r="BV234" s="1"/>
      <c r="BX234" s="85"/>
    </row>
    <row r="235" spans="3:76" ht="27" customHeight="1">
      <c r="C235" s="81"/>
      <c r="J235" s="5" t="s">
        <v>253</v>
      </c>
      <c r="K235" s="587"/>
      <c r="L235" s="587"/>
      <c r="M235" s="587"/>
      <c r="N235" s="587"/>
      <c r="O235" s="307" t="s">
        <v>251</v>
      </c>
      <c r="P235" s="307"/>
      <c r="Q235" s="587"/>
      <c r="R235" s="587"/>
      <c r="S235" s="587"/>
      <c r="T235" s="587"/>
      <c r="U235" s="307" t="s">
        <v>251</v>
      </c>
      <c r="V235" s="307"/>
      <c r="W235" s="587"/>
      <c r="X235" s="587"/>
      <c r="Y235" s="587"/>
      <c r="Z235" s="587"/>
      <c r="AA235" s="307" t="s">
        <v>251</v>
      </c>
      <c r="AB235" s="307"/>
      <c r="AC235" s="587"/>
      <c r="AD235" s="587"/>
      <c r="AE235" s="587"/>
      <c r="AF235" s="587"/>
      <c r="AG235" s="2" t="s">
        <v>252</v>
      </c>
      <c r="AH235" s="1"/>
      <c r="AI235" s="1"/>
      <c r="AK235" s="85"/>
      <c r="AP235" s="81"/>
      <c r="AW235" s="5" t="s">
        <v>253</v>
      </c>
      <c r="AX235" s="539" t="str">
        <f>IF(AND(K235="",確認申請書!J235=""),"",IF(K235="",確認申請書!J235,K235))</f>
        <v/>
      </c>
      <c r="AY235" s="539"/>
      <c r="AZ235" s="539" t="str">
        <f>IF(AND(M235="",確認申請書!L235=""),"",IF(M235="",確認申請書!L235,M235))</f>
        <v/>
      </c>
      <c r="BA235" s="539"/>
      <c r="BB235" s="307" t="s">
        <v>251</v>
      </c>
      <c r="BC235" s="307"/>
      <c r="BD235" s="539" t="str">
        <f>IF(AND(Q235="",確認申請書!P235=""),"",IF(Q235="",確認申請書!P235,Q235))</f>
        <v/>
      </c>
      <c r="BE235" s="539"/>
      <c r="BF235" s="539" t="str">
        <f>IF(AND(S235="",確認申請書!R235=""),"",IF(S235="",確認申請書!R235,S235))</f>
        <v/>
      </c>
      <c r="BG235" s="539"/>
      <c r="BH235" s="307" t="s">
        <v>251</v>
      </c>
      <c r="BI235" s="307"/>
      <c r="BJ235" s="539" t="str">
        <f>IF(AND(W235="",確認申請書!V235=""),"",IF(W235="",確認申請書!V235,W235))</f>
        <v/>
      </c>
      <c r="BK235" s="539"/>
      <c r="BL235" s="539" t="str">
        <f>IF(AND(Y235="",確認申請書!X235=""),"",IF(Y235="",確認申請書!X235,Y235))</f>
        <v/>
      </c>
      <c r="BM235" s="539"/>
      <c r="BN235" s="307" t="s">
        <v>251</v>
      </c>
      <c r="BO235" s="307"/>
      <c r="BP235" s="539" t="str">
        <f>IF(AND(AC235="",確認申請書!AB235=""),"",IF(AC235="",確認申請書!AB235,AC235))</f>
        <v/>
      </c>
      <c r="BQ235" s="539"/>
      <c r="BR235" s="539" t="str">
        <f>IF(AND(AE235="",確認申請書!AD235=""),"",IF(AE235="",確認申請書!AD235,AE235))</f>
        <v/>
      </c>
      <c r="BS235" s="539"/>
      <c r="BT235" s="2" t="s">
        <v>252</v>
      </c>
      <c r="BU235" s="1"/>
      <c r="BV235" s="1"/>
      <c r="BX235" s="85"/>
    </row>
    <row r="236" spans="3:76" ht="27" customHeight="1">
      <c r="C236" s="81"/>
      <c r="D236" s="2" t="s">
        <v>254</v>
      </c>
      <c r="J236" s="5" t="s">
        <v>13</v>
      </c>
      <c r="K236" s="585"/>
      <c r="L236" s="585"/>
      <c r="M236" s="585"/>
      <c r="N236" s="585"/>
      <c r="O236" s="585"/>
      <c r="P236" s="25" t="s">
        <v>256</v>
      </c>
      <c r="Q236" s="585"/>
      <c r="R236" s="585"/>
      <c r="S236" s="585"/>
      <c r="T236" s="585"/>
      <c r="U236" s="585"/>
      <c r="V236" s="25" t="s">
        <v>256</v>
      </c>
      <c r="W236" s="585"/>
      <c r="X236" s="585"/>
      <c r="Y236" s="585"/>
      <c r="Z236" s="585"/>
      <c r="AA236" s="585"/>
      <c r="AB236" s="25" t="s">
        <v>256</v>
      </c>
      <c r="AC236" s="585"/>
      <c r="AD236" s="585"/>
      <c r="AE236" s="585"/>
      <c r="AF236" s="585"/>
      <c r="AG236" s="585"/>
      <c r="AH236" s="25" t="s">
        <v>21</v>
      </c>
      <c r="AI236" s="4"/>
      <c r="AJ236" s="26"/>
      <c r="AK236" s="85"/>
      <c r="AP236" s="81"/>
      <c r="AQ236" s="2" t="s">
        <v>254</v>
      </c>
      <c r="AW236" s="5" t="s">
        <v>13</v>
      </c>
      <c r="AX236" s="382" t="str">
        <f>IF(AND(K236="",確認申請書!J236=""),"",IF(K236="",確認申請書!J236,K236))</f>
        <v/>
      </c>
      <c r="AY236" s="382"/>
      <c r="AZ236" s="382"/>
      <c r="BA236" s="382"/>
      <c r="BB236" s="382"/>
      <c r="BC236" s="25" t="s">
        <v>256</v>
      </c>
      <c r="BD236" s="382" t="str">
        <f>IF(AND(Q236="",確認申請書!P236=""),"",IF(Q236="",確認申請書!P236,Q236))</f>
        <v/>
      </c>
      <c r="BE236" s="382"/>
      <c r="BF236" s="382"/>
      <c r="BG236" s="382"/>
      <c r="BH236" s="382"/>
      <c r="BI236" s="25" t="s">
        <v>256</v>
      </c>
      <c r="BJ236" s="382" t="str">
        <f>IF(AND(W236="",確認申請書!V236=""),"",IF(W236="",確認申請書!V236,W236))</f>
        <v/>
      </c>
      <c r="BK236" s="382"/>
      <c r="BL236" s="382"/>
      <c r="BM236" s="382"/>
      <c r="BN236" s="382"/>
      <c r="BO236" s="25" t="s">
        <v>256</v>
      </c>
      <c r="BP236" s="382" t="str">
        <f>IF(AND(AC236="",確認申請書!AB236=""),"",IF(AC236="",確認申請書!AB236,AC236))</f>
        <v/>
      </c>
      <c r="BQ236" s="382"/>
      <c r="BR236" s="382"/>
      <c r="BS236" s="382"/>
      <c r="BT236" s="382"/>
      <c r="BU236" s="25" t="s">
        <v>21</v>
      </c>
      <c r="BV236" s="4"/>
      <c r="BW236" s="26"/>
      <c r="BX236" s="85"/>
    </row>
    <row r="237" spans="3:76" ht="27" customHeight="1">
      <c r="C237" s="81"/>
      <c r="D237" s="2" t="s">
        <v>258</v>
      </c>
      <c r="AK237" s="85"/>
      <c r="AP237" s="81"/>
      <c r="AQ237" s="2" t="s">
        <v>258</v>
      </c>
      <c r="BX237" s="85"/>
    </row>
    <row r="238" spans="3:76" ht="27" customHeight="1">
      <c r="C238" s="81"/>
      <c r="J238" s="5" t="s">
        <v>13</v>
      </c>
      <c r="K238" s="531"/>
      <c r="L238" s="531"/>
      <c r="M238" s="531"/>
      <c r="N238" s="531"/>
      <c r="O238" s="307" t="s">
        <v>259</v>
      </c>
      <c r="P238" s="307"/>
      <c r="Q238" s="531"/>
      <c r="R238" s="531"/>
      <c r="S238" s="531"/>
      <c r="T238" s="531"/>
      <c r="U238" s="307" t="s">
        <v>259</v>
      </c>
      <c r="V238" s="307"/>
      <c r="W238" s="531"/>
      <c r="X238" s="531"/>
      <c r="Y238" s="531"/>
      <c r="Z238" s="531"/>
      <c r="AA238" s="307" t="s">
        <v>259</v>
      </c>
      <c r="AB238" s="307"/>
      <c r="AC238" s="531"/>
      <c r="AD238" s="531"/>
      <c r="AE238" s="531"/>
      <c r="AF238" s="531"/>
      <c r="AG238" s="2" t="s">
        <v>260</v>
      </c>
      <c r="AH238" s="1"/>
      <c r="AI238" s="1"/>
      <c r="AK238" s="85"/>
      <c r="AP238" s="81"/>
      <c r="AW238" s="5" t="s">
        <v>13</v>
      </c>
      <c r="AX238" s="539" t="str">
        <f>IF(AND(K238="",確認申請書!J238=""),"",IF(K238="",確認申請書!J238,K238))</f>
        <v/>
      </c>
      <c r="AY238" s="539"/>
      <c r="AZ238" s="539" t="str">
        <f>IF(AND(M238="",確認申請書!L238=""),"",IF(M238="",確認申請書!L238,M238))</f>
        <v/>
      </c>
      <c r="BA238" s="539"/>
      <c r="BB238" s="307" t="s">
        <v>259</v>
      </c>
      <c r="BC238" s="307"/>
      <c r="BD238" s="539" t="str">
        <f>IF(AND(Q238="",確認申請書!P238=""),"",IF(Q238="",確認申請書!P238,Q238))</f>
        <v/>
      </c>
      <c r="BE238" s="539"/>
      <c r="BF238" s="539" t="str">
        <f>IF(AND(S238="",確認申請書!R238=""),"",IF(S238="",確認申請書!R238,S238))</f>
        <v/>
      </c>
      <c r="BG238" s="539"/>
      <c r="BH238" s="307" t="s">
        <v>259</v>
      </c>
      <c r="BI238" s="307"/>
      <c r="BJ238" s="539" t="str">
        <f>IF(AND(W238="",確認申請書!V238=""),"",IF(W238="",確認申請書!V238,W238))</f>
        <v/>
      </c>
      <c r="BK238" s="539"/>
      <c r="BL238" s="539" t="str">
        <f>IF(AND(Y238="",確認申請書!X238=""),"",IF(Y238="",確認申請書!X238,Y238))</f>
        <v/>
      </c>
      <c r="BM238" s="539"/>
      <c r="BN238" s="307" t="s">
        <v>259</v>
      </c>
      <c r="BO238" s="307"/>
      <c r="BP238" s="539" t="str">
        <f>IF(AND(AC238="",確認申請書!AB238=""),"",IF(AC238="",確認申請書!AB238,AC238))</f>
        <v/>
      </c>
      <c r="BQ238" s="539"/>
      <c r="BR238" s="539" t="str">
        <f>IF(AND(AE238="",確認申請書!AD238=""),"",IF(AE238="",確認申請書!AD238,AE238))</f>
        <v/>
      </c>
      <c r="BS238" s="539"/>
      <c r="BT238" s="2" t="s">
        <v>260</v>
      </c>
      <c r="BU238" s="1"/>
      <c r="BV238" s="1"/>
      <c r="BX238" s="85"/>
    </row>
    <row r="239" spans="3:76" ht="27" customHeight="1">
      <c r="C239" s="81"/>
      <c r="D239" s="2" t="s">
        <v>542</v>
      </c>
      <c r="AK239" s="85"/>
      <c r="AP239" s="81"/>
      <c r="AQ239" s="2" t="s">
        <v>542</v>
      </c>
      <c r="BX239" s="85"/>
    </row>
    <row r="240" spans="3:76" ht="27" customHeight="1">
      <c r="C240" s="81"/>
      <c r="J240" s="5" t="s">
        <v>13</v>
      </c>
      <c r="K240" s="531"/>
      <c r="L240" s="531"/>
      <c r="M240" s="531"/>
      <c r="N240" s="531"/>
      <c r="O240" s="307" t="s">
        <v>259</v>
      </c>
      <c r="P240" s="307"/>
      <c r="Q240" s="531"/>
      <c r="R240" s="531"/>
      <c r="S240" s="531"/>
      <c r="T240" s="531"/>
      <c r="U240" s="307" t="s">
        <v>259</v>
      </c>
      <c r="V240" s="307"/>
      <c r="W240" s="531"/>
      <c r="X240" s="531"/>
      <c r="Y240" s="531"/>
      <c r="Z240" s="531"/>
      <c r="AA240" s="307" t="s">
        <v>259</v>
      </c>
      <c r="AB240" s="307"/>
      <c r="AC240" s="531"/>
      <c r="AD240" s="531"/>
      <c r="AE240" s="531"/>
      <c r="AF240" s="531"/>
      <c r="AG240" s="2" t="s">
        <v>260</v>
      </c>
      <c r="AH240" s="1"/>
      <c r="AI240" s="1"/>
      <c r="AK240" s="85"/>
      <c r="AP240" s="81"/>
      <c r="AW240" s="5" t="s">
        <v>13</v>
      </c>
      <c r="AX240" s="539" t="str">
        <f>IF(AND(K240="",確認申請書!J240=""),"",IF(K240="",確認申請書!J240,K240))</f>
        <v/>
      </c>
      <c r="AY240" s="539"/>
      <c r="AZ240" s="539" t="str">
        <f>IF(AND(M240="",確認申請書!L240=""),"",IF(M240="",確認申請書!L240,M240))</f>
        <v/>
      </c>
      <c r="BA240" s="539"/>
      <c r="BB240" s="307" t="s">
        <v>259</v>
      </c>
      <c r="BC240" s="307"/>
      <c r="BD240" s="539" t="str">
        <f>IF(AND(Q240="",確認申請書!P240=""),"",IF(Q240="",確認申請書!P240,Q240))</f>
        <v/>
      </c>
      <c r="BE240" s="539"/>
      <c r="BF240" s="539" t="str">
        <f>IF(AND(S240="",確認申請書!R240=""),"",IF(S240="",確認申請書!R240,S240))</f>
        <v/>
      </c>
      <c r="BG240" s="539"/>
      <c r="BH240" s="307" t="s">
        <v>259</v>
      </c>
      <c r="BI240" s="307"/>
      <c r="BJ240" s="539" t="str">
        <f>IF(AND(W240="",確認申請書!V240=""),"",IF(W240="",確認申請書!V240,W240))</f>
        <v/>
      </c>
      <c r="BK240" s="539"/>
      <c r="BL240" s="539" t="str">
        <f>IF(AND(Y240="",確認申請書!X240=""),"",IF(Y240="",確認申請書!X240,Y240))</f>
        <v/>
      </c>
      <c r="BM240" s="539"/>
      <c r="BN240" s="307" t="s">
        <v>259</v>
      </c>
      <c r="BO240" s="307"/>
      <c r="BP240" s="539" t="str">
        <f>IF(AND(AC240="",確認申請書!AB240=""),"",IF(AC240="",確認申請書!AB240,AC240))</f>
        <v/>
      </c>
      <c r="BQ240" s="539"/>
      <c r="BR240" s="539" t="str">
        <f>IF(AND(AE240="",確認申請書!AD240=""),"",IF(AE240="",確認申請書!AD240,AE240))</f>
        <v/>
      </c>
      <c r="BS240" s="539"/>
      <c r="BT240" s="2" t="s">
        <v>260</v>
      </c>
      <c r="BU240" s="1"/>
      <c r="BV240" s="1"/>
      <c r="BX240" s="85"/>
    </row>
    <row r="241" spans="2:76" ht="27" customHeight="1">
      <c r="C241" s="81"/>
      <c r="D241" s="2" t="s">
        <v>261</v>
      </c>
      <c r="M241" s="27" t="s">
        <v>262</v>
      </c>
      <c r="N241" s="5"/>
      <c r="O241" s="300" t="str">
        <f>IF(K234="","",K234+Q234+W234+AC234)</f>
        <v/>
      </c>
      <c r="P241" s="300"/>
      <c r="Q241" s="300"/>
      <c r="R241" s="300"/>
      <c r="S241" s="4" t="s">
        <v>22</v>
      </c>
      <c r="T241" s="4"/>
      <c r="U241" s="4"/>
      <c r="AK241" s="85"/>
      <c r="AP241" s="81"/>
      <c r="AQ241" s="2" t="s">
        <v>261</v>
      </c>
      <c r="AZ241" s="27" t="s">
        <v>262</v>
      </c>
      <c r="BA241" s="5"/>
      <c r="BB241" s="539" t="str">
        <f>IF(AND(O241="",確認申請書!N241=""),"",IF(O241="",確認申請書!N241,O241))</f>
        <v/>
      </c>
      <c r="BC241" s="539"/>
      <c r="BD241" s="539"/>
      <c r="BE241" s="539"/>
      <c r="BF241" s="4" t="s">
        <v>22</v>
      </c>
      <c r="BG241" s="4"/>
      <c r="BH241" s="4"/>
      <c r="BX241" s="85"/>
    </row>
    <row r="242" spans="2:76" ht="27" customHeight="1">
      <c r="C242" s="81"/>
      <c r="M242" s="27" t="s">
        <v>264</v>
      </c>
      <c r="N242" s="5"/>
      <c r="O242" s="361" t="str">
        <f>IF(K235="","",K235+Q235+W235+AC235)</f>
        <v/>
      </c>
      <c r="P242" s="361"/>
      <c r="Q242" s="361"/>
      <c r="R242" s="361"/>
      <c r="S242" s="4" t="s">
        <v>22</v>
      </c>
      <c r="T242" s="4"/>
      <c r="U242" s="4"/>
      <c r="AK242" s="85"/>
      <c r="AP242" s="81"/>
      <c r="AZ242" s="27" t="s">
        <v>264</v>
      </c>
      <c r="BA242" s="5"/>
      <c r="BB242" s="567" t="str">
        <f>IF(AND(O242="",確認申請書!N242=""),"",IF(O242="",確認申請書!N242,O242))</f>
        <v/>
      </c>
      <c r="BC242" s="567"/>
      <c r="BD242" s="567"/>
      <c r="BE242" s="567"/>
      <c r="BF242" s="4" t="s">
        <v>22</v>
      </c>
      <c r="BG242" s="4"/>
      <c r="BH242" s="4"/>
      <c r="BX242" s="85"/>
    </row>
    <row r="243" spans="2:76" ht="27" customHeight="1">
      <c r="C243" s="81"/>
      <c r="D243" s="2" t="s">
        <v>265</v>
      </c>
      <c r="Z243" s="531"/>
      <c r="AA243" s="531"/>
      <c r="AB243" s="531"/>
      <c r="AC243" s="531"/>
      <c r="AD243" s="2" t="s">
        <v>73</v>
      </c>
      <c r="AK243" s="85"/>
      <c r="AP243" s="81"/>
      <c r="AQ243" s="2" t="s">
        <v>265</v>
      </c>
      <c r="BM243" s="568" t="str">
        <f>IF(AND(Z243="",確認申請書!Y243=""),"",IF(Z243="",確認申請書!Y243,Z243))</f>
        <v/>
      </c>
      <c r="BN243" s="568"/>
      <c r="BO243" s="568" t="str">
        <f>IF(AND(AB243="",確認申請書!AA243=""),"",IF(AB243="",確認申請書!AA243,AB243))</f>
        <v/>
      </c>
      <c r="BP243" s="568"/>
      <c r="BQ243" s="2" t="s">
        <v>73</v>
      </c>
      <c r="BX243" s="85"/>
    </row>
    <row r="244" spans="2:76" ht="27" customHeight="1">
      <c r="C244" s="81"/>
      <c r="D244" s="2" t="s">
        <v>480</v>
      </c>
      <c r="Z244" s="617"/>
      <c r="AA244" s="617"/>
      <c r="AB244" s="617"/>
      <c r="AC244" s="617"/>
      <c r="AD244" s="2" t="s">
        <v>73</v>
      </c>
      <c r="AK244" s="85"/>
      <c r="AP244" s="81"/>
      <c r="AQ244" s="2" t="s">
        <v>480</v>
      </c>
      <c r="BM244" s="569" t="str">
        <f>IF(AND(Z244="",確認申請書!Y244=""),"",IF(Z244="",確認申請書!Y244,Z244))</f>
        <v/>
      </c>
      <c r="BN244" s="569"/>
      <c r="BO244" s="569" t="str">
        <f>IF(AND(AB244="",確認申請書!AA244=""),"",IF(AB244="",確認申請書!AA244,AB244))</f>
        <v/>
      </c>
      <c r="BP244" s="569"/>
      <c r="BQ244" s="2" t="s">
        <v>73</v>
      </c>
      <c r="BX244" s="85"/>
    </row>
    <row r="245" spans="2:76" ht="27" customHeight="1">
      <c r="C245" s="81"/>
      <c r="D245" s="2" t="s">
        <v>266</v>
      </c>
      <c r="J245" s="577"/>
      <c r="K245" s="577"/>
      <c r="L245" s="577"/>
      <c r="M245" s="577"/>
      <c r="N245" s="577"/>
      <c r="O245" s="577"/>
      <c r="P245" s="577"/>
      <c r="Q245" s="577"/>
      <c r="R245" s="577"/>
      <c r="S245" s="577"/>
      <c r="T245" s="577"/>
      <c r="U245" s="577"/>
      <c r="V245" s="577"/>
      <c r="W245" s="577"/>
      <c r="X245" s="577"/>
      <c r="Y245" s="577"/>
      <c r="Z245" s="577"/>
      <c r="AA245" s="577"/>
      <c r="AB245" s="577"/>
      <c r="AC245" s="577"/>
      <c r="AD245" s="577"/>
      <c r="AE245" s="577"/>
      <c r="AF245" s="577"/>
      <c r="AG245" s="577"/>
      <c r="AH245" s="577"/>
      <c r="AI245" s="577"/>
      <c r="AK245" s="85"/>
      <c r="AP245" s="81"/>
      <c r="AQ245" s="2" t="s">
        <v>266</v>
      </c>
      <c r="AW245" s="303" t="str">
        <f>IF(AND(J245="",確認申請書!I245=""),"",IF(J245="",確認申請書!I245,J245))</f>
        <v/>
      </c>
      <c r="AX245" s="303"/>
      <c r="AY245" s="303"/>
      <c r="AZ245" s="303"/>
      <c r="BA245" s="303"/>
      <c r="BB245" s="303"/>
      <c r="BC245" s="303"/>
      <c r="BD245" s="303"/>
      <c r="BE245" s="303"/>
      <c r="BF245" s="303"/>
      <c r="BG245" s="303"/>
      <c r="BH245" s="303"/>
      <c r="BI245" s="303"/>
      <c r="BJ245" s="303"/>
      <c r="BK245" s="303"/>
      <c r="BL245" s="303"/>
      <c r="BM245" s="303"/>
      <c r="BN245" s="303"/>
      <c r="BO245" s="303"/>
      <c r="BP245" s="303"/>
      <c r="BQ245" s="303"/>
      <c r="BR245" s="303"/>
      <c r="BS245" s="303"/>
      <c r="BT245" s="303"/>
      <c r="BU245" s="303"/>
      <c r="BV245" s="303"/>
      <c r="BW245" s="29"/>
      <c r="BX245" s="85"/>
    </row>
    <row r="246" spans="2:76" ht="27" customHeight="1">
      <c r="C246" s="81"/>
      <c r="J246" s="577"/>
      <c r="K246" s="577"/>
      <c r="L246" s="577"/>
      <c r="M246" s="577"/>
      <c r="N246" s="577"/>
      <c r="O246" s="577"/>
      <c r="P246" s="577"/>
      <c r="Q246" s="577"/>
      <c r="R246" s="577"/>
      <c r="S246" s="577"/>
      <c r="T246" s="577"/>
      <c r="U246" s="577"/>
      <c r="V246" s="577"/>
      <c r="W246" s="577"/>
      <c r="X246" s="577"/>
      <c r="Y246" s="577"/>
      <c r="Z246" s="577"/>
      <c r="AA246" s="577"/>
      <c r="AB246" s="577"/>
      <c r="AC246" s="577"/>
      <c r="AD246" s="577"/>
      <c r="AE246" s="577"/>
      <c r="AF246" s="577"/>
      <c r="AG246" s="577"/>
      <c r="AH246" s="577"/>
      <c r="AI246" s="577"/>
      <c r="AK246" s="85"/>
      <c r="AP246" s="81"/>
      <c r="AW246" s="393" t="str">
        <f>IF(AND(J246="",確認申請書!I246=""),"",IF(J246="",確認申請書!I246,J246))</f>
        <v/>
      </c>
      <c r="AX246" s="393"/>
      <c r="AY246" s="393"/>
      <c r="AZ246" s="393"/>
      <c r="BA246" s="393"/>
      <c r="BB246" s="393"/>
      <c r="BC246" s="393"/>
      <c r="BD246" s="393"/>
      <c r="BE246" s="393"/>
      <c r="BF246" s="393"/>
      <c r="BG246" s="393"/>
      <c r="BH246" s="393"/>
      <c r="BI246" s="393"/>
      <c r="BJ246" s="393"/>
      <c r="BK246" s="393"/>
      <c r="BL246" s="393"/>
      <c r="BM246" s="393"/>
      <c r="BN246" s="393"/>
      <c r="BO246" s="393"/>
      <c r="BP246" s="393"/>
      <c r="BQ246" s="393"/>
      <c r="BR246" s="393"/>
      <c r="BS246" s="393"/>
      <c r="BT246" s="393"/>
      <c r="BU246" s="393"/>
      <c r="BV246" s="393"/>
      <c r="BX246" s="85"/>
    </row>
    <row r="247" spans="2:76" ht="9" customHeight="1">
      <c r="C247" s="81"/>
      <c r="D247" s="18"/>
      <c r="E247" s="18"/>
      <c r="F247" s="18"/>
      <c r="G247" s="18"/>
      <c r="H247" s="18"/>
      <c r="I247" s="18"/>
      <c r="J247" s="18"/>
      <c r="K247" s="18"/>
      <c r="L247" s="18"/>
      <c r="M247" s="18"/>
      <c r="N247" s="18"/>
      <c r="O247" s="18"/>
      <c r="P247" s="18"/>
      <c r="Q247" s="18"/>
      <c r="R247" s="18"/>
      <c r="S247" s="18"/>
      <c r="T247" s="18"/>
      <c r="U247" s="18"/>
      <c r="V247" s="18"/>
      <c r="W247" s="18"/>
      <c r="X247" s="18"/>
      <c r="Y247" s="18"/>
      <c r="Z247" s="18"/>
      <c r="AA247" s="18"/>
      <c r="AB247" s="18"/>
      <c r="AC247" s="18"/>
      <c r="AD247" s="18"/>
      <c r="AE247" s="18"/>
      <c r="AF247" s="18"/>
      <c r="AG247" s="18"/>
      <c r="AH247" s="18"/>
      <c r="AI247" s="18"/>
      <c r="AK247" s="85"/>
      <c r="AP247" s="81"/>
      <c r="AQ247" s="18"/>
      <c r="AR247" s="18"/>
      <c r="AS247" s="18"/>
      <c r="AT247" s="18"/>
      <c r="AU247" s="18"/>
      <c r="AV247" s="18"/>
      <c r="AW247" s="18"/>
      <c r="AX247" s="18"/>
      <c r="AY247" s="18"/>
      <c r="AZ247" s="18"/>
      <c r="BA247" s="18"/>
      <c r="BB247" s="18"/>
      <c r="BC247" s="18"/>
      <c r="BD247" s="18"/>
      <c r="BE247" s="18"/>
      <c r="BF247" s="18"/>
      <c r="BG247" s="18"/>
      <c r="BH247" s="18"/>
      <c r="BI247" s="18"/>
      <c r="BJ247" s="18"/>
      <c r="BK247" s="18"/>
      <c r="BL247" s="18"/>
      <c r="BM247" s="18"/>
      <c r="BN247" s="18"/>
      <c r="BO247" s="18"/>
      <c r="BP247" s="18"/>
      <c r="BQ247" s="18"/>
      <c r="BR247" s="18"/>
      <c r="BS247" s="18"/>
      <c r="BT247" s="18"/>
      <c r="BU247" s="18"/>
      <c r="BV247" s="18"/>
      <c r="BX247" s="85"/>
    </row>
    <row r="248" spans="2:76" ht="9" customHeight="1">
      <c r="C248" s="81"/>
      <c r="D248" s="16"/>
      <c r="E248" s="16"/>
      <c r="F248" s="16"/>
      <c r="G248" s="16"/>
      <c r="H248" s="16"/>
      <c r="I248" s="16"/>
      <c r="J248" s="16"/>
      <c r="K248" s="326" t="s">
        <v>267</v>
      </c>
      <c r="L248" s="326"/>
      <c r="M248" s="326"/>
      <c r="N248" s="326"/>
      <c r="O248" s="16"/>
      <c r="P248" s="365" t="s">
        <v>268</v>
      </c>
      <c r="Q248" s="365"/>
      <c r="R248" s="365"/>
      <c r="S248" s="365"/>
      <c r="T248" s="16"/>
      <c r="U248" s="16"/>
      <c r="V248" s="16"/>
      <c r="W248" s="16"/>
      <c r="X248" s="16"/>
      <c r="Y248" s="16"/>
      <c r="Z248" s="16"/>
      <c r="AA248" s="16"/>
      <c r="AB248" s="16"/>
      <c r="AC248" s="16"/>
      <c r="AD248" s="16"/>
      <c r="AE248" s="16"/>
      <c r="AF248" s="16"/>
      <c r="AG248" s="16"/>
      <c r="AH248" s="16"/>
      <c r="AI248" s="16"/>
      <c r="AK248" s="85"/>
      <c r="AP248" s="81"/>
      <c r="AQ248" s="16"/>
      <c r="AR248" s="16"/>
      <c r="AS248" s="16"/>
      <c r="AT248" s="16"/>
      <c r="AU248" s="16"/>
      <c r="AV248" s="16"/>
      <c r="AW248" s="16"/>
      <c r="AX248" s="326" t="s">
        <v>267</v>
      </c>
      <c r="AY248" s="326"/>
      <c r="AZ248" s="326"/>
      <c r="BA248" s="326"/>
      <c r="BB248" s="16"/>
      <c r="BC248" s="365" t="s">
        <v>268</v>
      </c>
      <c r="BD248" s="365"/>
      <c r="BE248" s="365"/>
      <c r="BF248" s="365"/>
      <c r="BG248" s="16"/>
      <c r="BH248" s="16"/>
      <c r="BI248" s="16"/>
      <c r="BJ248" s="16"/>
      <c r="BK248" s="16"/>
      <c r="BL248" s="16"/>
      <c r="BM248" s="16"/>
      <c r="BN248" s="16"/>
      <c r="BO248" s="16"/>
      <c r="BP248" s="16"/>
      <c r="BQ248" s="16"/>
      <c r="BR248" s="16"/>
      <c r="BS248" s="16"/>
      <c r="BT248" s="16"/>
      <c r="BU248" s="16"/>
      <c r="BV248" s="16"/>
      <c r="BX248" s="85"/>
    </row>
    <row r="249" spans="2:76" ht="15" customHeight="1">
      <c r="C249" s="81"/>
      <c r="K249" s="327"/>
      <c r="L249" s="327"/>
      <c r="M249" s="327"/>
      <c r="N249" s="327"/>
      <c r="P249" s="366"/>
      <c r="Q249" s="366"/>
      <c r="R249" s="366"/>
      <c r="S249" s="366"/>
      <c r="AK249" s="85"/>
      <c r="AP249" s="81"/>
      <c r="AX249" s="327"/>
      <c r="AY249" s="327"/>
      <c r="AZ249" s="327"/>
      <c r="BA249" s="327"/>
      <c r="BC249" s="366"/>
      <c r="BD249" s="366"/>
      <c r="BE249" s="366"/>
      <c r="BF249" s="366"/>
      <c r="BX249" s="85"/>
    </row>
    <row r="250" spans="2:76" ht="27" customHeight="1">
      <c r="C250" s="81"/>
      <c r="D250" s="2" t="s">
        <v>269</v>
      </c>
      <c r="J250" s="5" t="s">
        <v>270</v>
      </c>
      <c r="K250" s="591"/>
      <c r="L250" s="591"/>
      <c r="M250" s="591"/>
      <c r="N250" s="591"/>
      <c r="O250" s="2" t="s">
        <v>21</v>
      </c>
      <c r="P250" s="585"/>
      <c r="Q250" s="585"/>
      <c r="R250" s="585"/>
      <c r="S250" s="585"/>
      <c r="T250" s="585"/>
      <c r="U250" s="585"/>
      <c r="V250" s="585"/>
      <c r="W250" s="585"/>
      <c r="X250" s="585"/>
      <c r="Y250" s="585"/>
      <c r="Z250" s="585"/>
      <c r="AA250" s="585"/>
      <c r="AB250" s="585"/>
      <c r="AC250" s="585"/>
      <c r="AD250" s="585"/>
      <c r="AE250" s="585"/>
      <c r="AF250" s="585"/>
      <c r="AG250" s="585"/>
      <c r="AH250" s="585"/>
      <c r="AI250" s="585"/>
      <c r="AK250" s="85"/>
      <c r="AP250" s="81"/>
      <c r="AQ250" s="2" t="s">
        <v>269</v>
      </c>
      <c r="AW250" s="5" t="s">
        <v>270</v>
      </c>
      <c r="AX250" s="534" t="str">
        <f>IF(AND(K250="",確認申請書!J250=""),"",IF(K250="",確認申請書!J250,K250))</f>
        <v/>
      </c>
      <c r="AY250" s="534"/>
      <c r="AZ250" s="534" t="str">
        <f>IF(AND(M250="",確認申請書!L250=""),"",IF(M250="",確認申請書!L250,M250))</f>
        <v/>
      </c>
      <c r="BA250" s="534"/>
      <c r="BB250" s="2" t="s">
        <v>21</v>
      </c>
      <c r="BC250" s="395" t="str">
        <f>IF(AND(P250="",確認申請書!O250=""),"",IF(P250="",確認申請書!O250,P250))</f>
        <v/>
      </c>
      <c r="BD250" s="395"/>
      <c r="BE250" s="395" t="str">
        <f>IF(AND(R250="",確認申請書!Q250=""),"",IF(R250="",確認申請書!Q250,R250))</f>
        <v/>
      </c>
      <c r="BF250" s="395"/>
      <c r="BG250" s="395" t="str">
        <f>IF(AND(T250="",確認申請書!S250=""),"",IF(T250="",確認申請書!S250,T250))</f>
        <v/>
      </c>
      <c r="BH250" s="395"/>
      <c r="BI250" s="395" t="str">
        <f>IF(AND(V250="",確認申請書!U250=""),"",IF(V250="",確認申請書!U250,V250))</f>
        <v/>
      </c>
      <c r="BJ250" s="395"/>
      <c r="BK250" s="395" t="str">
        <f>IF(AND(X250="",確認申請書!W250=""),"",IF(X250="",確認申請書!W250,X250))</f>
        <v/>
      </c>
      <c r="BL250" s="395"/>
      <c r="BM250" s="395" t="str">
        <f>IF(AND(Z250="",確認申請書!Y250=""),"",IF(Z250="",確認申請書!Y250,Z250))</f>
        <v/>
      </c>
      <c r="BN250" s="395"/>
      <c r="BO250" s="395" t="str">
        <f>IF(AND(AB250="",確認申請書!AA250=""),"",IF(AB250="",確認申請書!AA250,AB250))</f>
        <v/>
      </c>
      <c r="BP250" s="395"/>
      <c r="BQ250" s="395" t="str">
        <f>IF(AND(AD250="",確認申請書!AC250=""),"",IF(AD250="",確認申請書!AC250,AD250))</f>
        <v/>
      </c>
      <c r="BR250" s="395"/>
      <c r="BS250" s="395" t="str">
        <f>IF(AND(AF250="",確認申請書!AE250=""),"",IF(AF250="",確認申請書!AE250,AF250))</f>
        <v/>
      </c>
      <c r="BT250" s="395"/>
      <c r="BU250" s="395" t="str">
        <f>IF(AND(AH250="",確認申請書!AG250=""),"",IF(AH250="",確認申請書!AG250,AH250))</f>
        <v/>
      </c>
      <c r="BV250" s="395"/>
      <c r="BX250" s="85"/>
    </row>
    <row r="251" spans="2:76" ht="9" customHeight="1">
      <c r="C251" s="81"/>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K251" s="85"/>
      <c r="AP251" s="81"/>
      <c r="AQ251" s="18"/>
      <c r="AR251" s="18"/>
      <c r="AS251" s="18"/>
      <c r="AT251" s="18"/>
      <c r="AU251" s="18"/>
      <c r="AV251" s="18"/>
      <c r="AW251" s="18"/>
      <c r="AX251" s="18"/>
      <c r="AY251" s="18"/>
      <c r="AZ251" s="18"/>
      <c r="BA251" s="18"/>
      <c r="BB251" s="18"/>
      <c r="BC251" s="18"/>
      <c r="BD251" s="18"/>
      <c r="BE251" s="18"/>
      <c r="BF251" s="18"/>
      <c r="BG251" s="18"/>
      <c r="BH251" s="18"/>
      <c r="BI251" s="18"/>
      <c r="BJ251" s="18"/>
      <c r="BK251" s="18"/>
      <c r="BL251" s="18"/>
      <c r="BM251" s="18"/>
      <c r="BN251" s="18"/>
      <c r="BO251" s="18"/>
      <c r="BP251" s="18"/>
      <c r="BQ251" s="18"/>
      <c r="BR251" s="18"/>
      <c r="BS251" s="18"/>
      <c r="BT251" s="18"/>
      <c r="BU251" s="18"/>
      <c r="BV251" s="18"/>
      <c r="BX251" s="85"/>
    </row>
    <row r="252" spans="2:76" ht="9" customHeight="1">
      <c r="C252" s="81"/>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c r="AB252" s="16"/>
      <c r="AC252" s="16"/>
      <c r="AD252" s="16"/>
      <c r="AE252" s="16"/>
      <c r="AF252" s="16"/>
      <c r="AG252" s="16"/>
      <c r="AH252" s="16"/>
      <c r="AI252" s="16"/>
      <c r="AK252" s="85"/>
      <c r="AP252" s="81"/>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X252" s="85"/>
    </row>
    <row r="253" spans="2:76" ht="27" customHeight="1">
      <c r="C253" s="81"/>
      <c r="D253" s="2" t="s">
        <v>74</v>
      </c>
      <c r="J253" s="4"/>
      <c r="K253" s="4"/>
      <c r="L253" s="28"/>
      <c r="M253" s="28"/>
      <c r="N253" s="28"/>
      <c r="O253" s="4"/>
      <c r="P253" s="29"/>
      <c r="Q253" s="29"/>
      <c r="R253" s="29"/>
      <c r="S253" s="29"/>
      <c r="T253" s="29"/>
      <c r="U253" s="29"/>
      <c r="V253" s="29"/>
      <c r="W253" s="29"/>
      <c r="X253" s="29"/>
      <c r="Y253" s="29"/>
      <c r="Z253" s="29"/>
      <c r="AA253" s="29"/>
      <c r="AB253" s="29"/>
      <c r="AC253" s="29"/>
      <c r="AD253" s="29"/>
      <c r="AE253" s="29"/>
      <c r="AF253" s="29"/>
      <c r="AG253" s="29"/>
      <c r="AH253" s="29"/>
      <c r="AI253" s="29"/>
      <c r="AK253" s="85"/>
      <c r="AP253" s="81"/>
      <c r="AQ253" s="2" t="s">
        <v>74</v>
      </c>
      <c r="AW253" s="4"/>
      <c r="AX253" s="4"/>
      <c r="AY253" s="28"/>
      <c r="AZ253" s="28"/>
      <c r="BA253" s="28"/>
      <c r="BB253" s="4"/>
      <c r="BC253" s="29"/>
      <c r="BD253" s="29"/>
      <c r="BE253" s="29"/>
      <c r="BF253" s="29"/>
      <c r="BG253" s="29"/>
      <c r="BH253" s="29"/>
      <c r="BI253" s="29"/>
      <c r="BJ253" s="29"/>
      <c r="BK253" s="29"/>
      <c r="BL253" s="29"/>
      <c r="BM253" s="29"/>
      <c r="BN253" s="29"/>
      <c r="BO253" s="29"/>
      <c r="BP253" s="29"/>
      <c r="BQ253" s="29"/>
      <c r="BR253" s="29"/>
      <c r="BS253" s="29"/>
      <c r="BT253" s="29"/>
      <c r="BU253" s="29"/>
      <c r="BV253" s="29"/>
      <c r="BX253" s="85"/>
    </row>
    <row r="254" spans="2:76" ht="27" customHeight="1">
      <c r="B254" s="111" t="str">
        <f>IF(AND(E254="□",H254="□",K254="□",N254="□",Q254="□",V254="□",AB254="□"),"□","■")</f>
        <v>□</v>
      </c>
      <c r="C254" s="81"/>
      <c r="E254" s="160" t="s">
        <v>33</v>
      </c>
      <c r="F254" s="2" t="s">
        <v>44</v>
      </c>
      <c r="H254" s="160" t="s">
        <v>33</v>
      </c>
      <c r="I254" s="2" t="s">
        <v>45</v>
      </c>
      <c r="K254" s="160" t="s">
        <v>33</v>
      </c>
      <c r="L254" s="2" t="s">
        <v>46</v>
      </c>
      <c r="N254" s="160" t="s">
        <v>33</v>
      </c>
      <c r="O254" s="2" t="s">
        <v>47</v>
      </c>
      <c r="Q254" s="160" t="s">
        <v>33</v>
      </c>
      <c r="R254" s="2" t="s">
        <v>48</v>
      </c>
      <c r="V254" s="160" t="s">
        <v>33</v>
      </c>
      <c r="W254" s="2" t="s">
        <v>49</v>
      </c>
      <c r="AB254" s="160" t="s">
        <v>33</v>
      </c>
      <c r="AC254" s="2" t="s">
        <v>50</v>
      </c>
      <c r="AK254" s="85"/>
      <c r="AP254" s="81"/>
      <c r="AR254" s="2" t="str">
        <f>IF($B$254="□",確認申請書!D254,E254)</f>
        <v>□</v>
      </c>
      <c r="AS254" s="2" t="s">
        <v>44</v>
      </c>
      <c r="AU254" s="2" t="str">
        <f>IF($B$254="□",確認申請書!G254,H254)</f>
        <v>□</v>
      </c>
      <c r="AV254" s="2" t="s">
        <v>45</v>
      </c>
      <c r="AX254" s="2" t="str">
        <f>IF($B$254="□",確認申請書!J254,K254)</f>
        <v>□</v>
      </c>
      <c r="AY254" s="2" t="s">
        <v>46</v>
      </c>
      <c r="BA254" s="2" t="str">
        <f>IF($B$254="□",確認申請書!M254,N254)</f>
        <v>□</v>
      </c>
      <c r="BB254" s="2" t="s">
        <v>47</v>
      </c>
      <c r="BD254" s="2" t="str">
        <f>IF($B$254="□",確認申請書!P254,Q254)</f>
        <v>□</v>
      </c>
      <c r="BE254" s="2" t="s">
        <v>48</v>
      </c>
      <c r="BI254" s="2" t="str">
        <f>IF($B$254="□",確認申請書!U254,V254)</f>
        <v>□</v>
      </c>
      <c r="BJ254" s="2" t="s">
        <v>49</v>
      </c>
      <c r="BO254" s="2" t="str">
        <f>IF($B$254="□",確認申請書!AA254,AB254)</f>
        <v>□</v>
      </c>
      <c r="BP254" s="2" t="s">
        <v>50</v>
      </c>
      <c r="BX254" s="85"/>
    </row>
    <row r="255" spans="2:76" ht="9" customHeight="1">
      <c r="C255" s="81"/>
      <c r="D255" s="18"/>
      <c r="E255" s="18"/>
      <c r="F255" s="18"/>
      <c r="G255" s="18"/>
      <c r="H255" s="18"/>
      <c r="I255" s="18"/>
      <c r="J255" s="18"/>
      <c r="K255" s="18"/>
      <c r="L255" s="18"/>
      <c r="M255" s="18"/>
      <c r="N255" s="18"/>
      <c r="O255" s="18"/>
      <c r="P255" s="18"/>
      <c r="Q255" s="18"/>
      <c r="R255" s="18"/>
      <c r="S255" s="18"/>
      <c r="T255" s="18"/>
      <c r="U255" s="18"/>
      <c r="V255" s="18"/>
      <c r="W255" s="18"/>
      <c r="X255" s="18"/>
      <c r="Y255" s="18"/>
      <c r="Z255" s="18"/>
      <c r="AA255" s="18"/>
      <c r="AB255" s="18"/>
      <c r="AC255" s="18"/>
      <c r="AD255" s="18"/>
      <c r="AE255" s="18"/>
      <c r="AF255" s="18"/>
      <c r="AG255" s="18"/>
      <c r="AH255" s="18"/>
      <c r="AI255" s="18"/>
      <c r="AK255" s="85"/>
      <c r="AP255" s="81"/>
      <c r="AQ255" s="18"/>
      <c r="AR255" s="18"/>
      <c r="AS255" s="18"/>
      <c r="AT255" s="18"/>
      <c r="AU255" s="18"/>
      <c r="AV255" s="18"/>
      <c r="AW255" s="18"/>
      <c r="AX255" s="18"/>
      <c r="AY255" s="18"/>
      <c r="AZ255" s="18"/>
      <c r="BA255" s="18"/>
      <c r="BB255" s="18"/>
      <c r="BC255" s="18"/>
      <c r="BD255" s="18"/>
      <c r="BE255" s="18"/>
      <c r="BF255" s="18"/>
      <c r="BG255" s="18"/>
      <c r="BH255" s="18"/>
      <c r="BI255" s="18"/>
      <c r="BJ255" s="18"/>
      <c r="BK255" s="18"/>
      <c r="BL255" s="18"/>
      <c r="BM255" s="18"/>
      <c r="BN255" s="18"/>
      <c r="BO255" s="18"/>
      <c r="BP255" s="18"/>
      <c r="BQ255" s="18"/>
      <c r="BR255" s="18"/>
      <c r="BS255" s="18"/>
      <c r="BT255" s="18"/>
      <c r="BU255" s="18"/>
      <c r="BV255" s="18"/>
      <c r="BX255" s="85"/>
    </row>
    <row r="256" spans="2:76" ht="9" customHeight="1">
      <c r="C256" s="81"/>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c r="AB256" s="16"/>
      <c r="AC256" s="16"/>
      <c r="AD256" s="16"/>
      <c r="AE256" s="16"/>
      <c r="AF256" s="16"/>
      <c r="AG256" s="16"/>
      <c r="AH256" s="16"/>
      <c r="AI256" s="16"/>
      <c r="AK256" s="85"/>
      <c r="AP256" s="81"/>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X256" s="85"/>
    </row>
    <row r="257" spans="3:76" ht="27" customHeight="1">
      <c r="C257" s="81"/>
      <c r="D257" s="2" t="s">
        <v>271</v>
      </c>
      <c r="O257" s="5" t="s">
        <v>1</v>
      </c>
      <c r="P257" s="302" t="s">
        <v>2</v>
      </c>
      <c r="Q257" s="302"/>
      <c r="R257" s="302"/>
      <c r="S257" s="302"/>
      <c r="T257" s="302"/>
      <c r="U257" s="2" t="s">
        <v>3</v>
      </c>
      <c r="V257" s="5" t="s">
        <v>1</v>
      </c>
      <c r="W257" s="301" t="s">
        <v>61</v>
      </c>
      <c r="X257" s="301"/>
      <c r="Y257" s="301"/>
      <c r="Z257" s="301"/>
      <c r="AA257" s="301"/>
      <c r="AB257" s="2" t="s">
        <v>3</v>
      </c>
      <c r="AC257" s="5" t="s">
        <v>1</v>
      </c>
      <c r="AD257" s="302" t="s">
        <v>4</v>
      </c>
      <c r="AE257" s="302"/>
      <c r="AF257" s="302"/>
      <c r="AG257" s="302"/>
      <c r="AH257" s="302"/>
      <c r="AI257" s="2" t="s">
        <v>3</v>
      </c>
      <c r="AK257" s="85"/>
      <c r="AP257" s="81"/>
      <c r="AQ257" s="2" t="s">
        <v>271</v>
      </c>
      <c r="BB257" s="5" t="s">
        <v>1</v>
      </c>
      <c r="BC257" s="302" t="s">
        <v>2</v>
      </c>
      <c r="BD257" s="302"/>
      <c r="BE257" s="302"/>
      <c r="BF257" s="302"/>
      <c r="BG257" s="302"/>
      <c r="BH257" s="2" t="s">
        <v>3</v>
      </c>
      <c r="BI257" s="5" t="s">
        <v>1</v>
      </c>
      <c r="BJ257" s="301" t="s">
        <v>61</v>
      </c>
      <c r="BK257" s="301"/>
      <c r="BL257" s="301"/>
      <c r="BM257" s="301"/>
      <c r="BN257" s="301"/>
      <c r="BO257" s="2" t="s">
        <v>3</v>
      </c>
      <c r="BP257" s="5" t="s">
        <v>1</v>
      </c>
      <c r="BQ257" s="302" t="s">
        <v>4</v>
      </c>
      <c r="BR257" s="302"/>
      <c r="BS257" s="302"/>
      <c r="BT257" s="302"/>
      <c r="BU257" s="302"/>
      <c r="BV257" s="2" t="s">
        <v>3</v>
      </c>
      <c r="BX257" s="85"/>
    </row>
    <row r="258" spans="3:76" ht="27" customHeight="1">
      <c r="C258" s="81"/>
      <c r="F258" s="2" t="s">
        <v>678</v>
      </c>
      <c r="O258" s="5" t="s">
        <v>1</v>
      </c>
      <c r="P258" s="531"/>
      <c r="Q258" s="531"/>
      <c r="R258" s="531"/>
      <c r="S258" s="531"/>
      <c r="T258" s="2" t="s">
        <v>22</v>
      </c>
      <c r="U258" s="2" t="s">
        <v>3</v>
      </c>
      <c r="V258" s="5" t="s">
        <v>1</v>
      </c>
      <c r="W258" s="531"/>
      <c r="X258" s="531"/>
      <c r="Y258" s="531"/>
      <c r="Z258" s="531"/>
      <c r="AA258" s="2" t="s">
        <v>22</v>
      </c>
      <c r="AB258" s="2" t="s">
        <v>3</v>
      </c>
      <c r="AC258" s="5" t="s">
        <v>1</v>
      </c>
      <c r="AD258" s="310" t="str">
        <f>IF(P258="","",P258+W258)</f>
        <v/>
      </c>
      <c r="AE258" s="310"/>
      <c r="AF258" s="310"/>
      <c r="AG258" s="310"/>
      <c r="AH258" s="2" t="s">
        <v>22</v>
      </c>
      <c r="AI258" s="2" t="s">
        <v>3</v>
      </c>
      <c r="AK258" s="85"/>
      <c r="AP258" s="81"/>
      <c r="AS258" s="2" t="s">
        <v>678</v>
      </c>
      <c r="BB258" s="5" t="s">
        <v>1</v>
      </c>
      <c r="BC258" s="539" t="str">
        <f>IF(AND(P258="",確認申請書!O258=""),"",IF(P258="",確認申請書!O258,P258))</f>
        <v/>
      </c>
      <c r="BD258" s="539"/>
      <c r="BE258" s="539" t="str">
        <f>IF(AND(R258="",確認申請書!Q258=""),"",IF(R258="",確認申請書!Q258,R258))</f>
        <v/>
      </c>
      <c r="BF258" s="539"/>
      <c r="BG258" s="2" t="s">
        <v>22</v>
      </c>
      <c r="BH258" s="2" t="s">
        <v>3</v>
      </c>
      <c r="BI258" s="5" t="s">
        <v>1</v>
      </c>
      <c r="BJ258" s="539" t="str">
        <f>IF(AND(W258="",確認申請書!V258=""),"",IF(W258="",確認申請書!V258,W258))</f>
        <v/>
      </c>
      <c r="BK258" s="539"/>
      <c r="BL258" s="539" t="str">
        <f>IF(AND(Y258="",確認申請書!X258=""),"",IF(Y258="",確認申請書!X258,Y258))</f>
        <v/>
      </c>
      <c r="BM258" s="539"/>
      <c r="BN258" s="2" t="s">
        <v>22</v>
      </c>
      <c r="BO258" s="2" t="s">
        <v>3</v>
      </c>
      <c r="BP258" s="5" t="s">
        <v>1</v>
      </c>
      <c r="BQ258" s="310" t="str">
        <f>IF(BC258="","",IF(BJ258="",BC258,BC258+BJ258))</f>
        <v/>
      </c>
      <c r="BR258" s="310"/>
      <c r="BS258" s="310"/>
      <c r="BT258" s="310"/>
      <c r="BU258" s="2" t="s">
        <v>22</v>
      </c>
      <c r="BV258" s="2" t="s">
        <v>3</v>
      </c>
      <c r="BX258" s="85"/>
    </row>
    <row r="259" spans="3:76" ht="27" customHeight="1">
      <c r="C259" s="81"/>
      <c r="F259" s="76" t="s">
        <v>679</v>
      </c>
      <c r="AD259" s="137"/>
      <c r="AE259" s="137"/>
      <c r="AF259" s="137"/>
      <c r="AG259" s="137"/>
      <c r="AK259" s="85"/>
      <c r="AP259" s="81"/>
      <c r="AS259" s="76" t="s">
        <v>679</v>
      </c>
      <c r="BX259" s="85"/>
    </row>
    <row r="260" spans="3:76" ht="27" customHeight="1">
      <c r="C260" s="81"/>
      <c r="O260" s="5" t="s">
        <v>1</v>
      </c>
      <c r="P260" s="531"/>
      <c r="Q260" s="531"/>
      <c r="R260" s="531"/>
      <c r="S260" s="531"/>
      <c r="T260" s="2" t="s">
        <v>22</v>
      </c>
      <c r="U260" s="2" t="s">
        <v>3</v>
      </c>
      <c r="V260" s="5" t="s">
        <v>1</v>
      </c>
      <c r="W260" s="531"/>
      <c r="X260" s="531"/>
      <c r="Y260" s="531"/>
      <c r="Z260" s="531"/>
      <c r="AA260" s="2" t="s">
        <v>22</v>
      </c>
      <c r="AB260" s="2" t="s">
        <v>3</v>
      </c>
      <c r="AC260" s="5" t="s">
        <v>1</v>
      </c>
      <c r="AD260" s="310" t="str">
        <f>IF(P260="","",P260+W260)</f>
        <v/>
      </c>
      <c r="AE260" s="310"/>
      <c r="AF260" s="310"/>
      <c r="AG260" s="310"/>
      <c r="AH260" s="2" t="s">
        <v>22</v>
      </c>
      <c r="AI260" s="2" t="s">
        <v>3</v>
      </c>
      <c r="AK260" s="85"/>
      <c r="AP260" s="81"/>
      <c r="BB260" s="5" t="s">
        <v>1</v>
      </c>
      <c r="BC260" s="539" t="str">
        <f>IF(AND(P260="",確認申請書!O260=""),"",IF(P260="",確認申請書!O260,P260))</f>
        <v/>
      </c>
      <c r="BD260" s="539"/>
      <c r="BE260" s="539" t="str">
        <f>IF(AND(R260="",確認申請書!Q260=""),"",IF(R260="",確認申請書!Q260,R260))</f>
        <v/>
      </c>
      <c r="BF260" s="539"/>
      <c r="BG260" s="2" t="s">
        <v>22</v>
      </c>
      <c r="BH260" s="2" t="s">
        <v>3</v>
      </c>
      <c r="BI260" s="5" t="s">
        <v>1</v>
      </c>
      <c r="BJ260" s="539" t="str">
        <f>IF(AND(W260="",確認申請書!V260=""),"",IF(W260="",確認申請書!V260,W260))</f>
        <v/>
      </c>
      <c r="BK260" s="539"/>
      <c r="BL260" s="539" t="str">
        <f>IF(AND(Y260="",確認申請書!X260=""),"",IF(Y260="",確認申請書!X260,Y260))</f>
        <v/>
      </c>
      <c r="BM260" s="539"/>
      <c r="BN260" s="2" t="s">
        <v>22</v>
      </c>
      <c r="BO260" s="2" t="s">
        <v>3</v>
      </c>
      <c r="BP260" s="5" t="s">
        <v>1</v>
      </c>
      <c r="BQ260" s="310" t="str">
        <f>IF(BC260="","",IF(BJ260="",BC260,BC260+BJ260))</f>
        <v/>
      </c>
      <c r="BR260" s="310"/>
      <c r="BS260" s="310"/>
      <c r="BT260" s="310"/>
      <c r="BU260" s="2" t="s">
        <v>22</v>
      </c>
      <c r="BV260" s="2" t="s">
        <v>3</v>
      </c>
      <c r="BX260" s="85"/>
    </row>
    <row r="261" spans="3:76" ht="27" customHeight="1">
      <c r="C261" s="81"/>
      <c r="F261" s="2" t="s">
        <v>681</v>
      </c>
      <c r="Q261" s="24"/>
      <c r="R261" s="24"/>
      <c r="S261" s="24"/>
      <c r="T261" s="24"/>
      <c r="U261" s="24"/>
      <c r="V261" s="24"/>
      <c r="W261" s="24"/>
      <c r="X261" s="531"/>
      <c r="Y261" s="531"/>
      <c r="Z261" s="531"/>
      <c r="AA261" s="531"/>
      <c r="AB261" s="2" t="s">
        <v>73</v>
      </c>
      <c r="AK261" s="85"/>
      <c r="AP261" s="81"/>
      <c r="AS261" s="2" t="s">
        <v>681</v>
      </c>
      <c r="BD261" s="24"/>
      <c r="BE261" s="24"/>
      <c r="BF261" s="24"/>
      <c r="BG261" s="24"/>
      <c r="BH261" s="24"/>
      <c r="BI261" s="24"/>
      <c r="BJ261" s="24"/>
      <c r="BK261" s="539" t="str">
        <f>IF(AND(X261="",確認申請書!W261=""),"",IF(X261="",確認申請書!W261,X261))</f>
        <v/>
      </c>
      <c r="BL261" s="539"/>
      <c r="BM261" s="539" t="str">
        <f>IF(AND(Z261="",確認申請書!Y261=""),"",IF(Z261="",確認申請書!Y261,Z261))</f>
        <v/>
      </c>
      <c r="BN261" s="539"/>
      <c r="BO261" s="2" t="s">
        <v>73</v>
      </c>
      <c r="BX261" s="85"/>
    </row>
    <row r="262" spans="3:76" ht="9" customHeight="1">
      <c r="C262" s="81"/>
      <c r="D262" s="18"/>
      <c r="E262" s="18"/>
      <c r="F262" s="18"/>
      <c r="G262" s="18"/>
      <c r="H262" s="18"/>
      <c r="I262" s="18"/>
      <c r="J262" s="18"/>
      <c r="K262" s="18"/>
      <c r="L262" s="18"/>
      <c r="M262" s="18"/>
      <c r="N262" s="18"/>
      <c r="O262" s="18"/>
      <c r="P262" s="18"/>
      <c r="Q262" s="18"/>
      <c r="R262" s="18"/>
      <c r="S262" s="18"/>
      <c r="T262" s="18"/>
      <c r="U262" s="18"/>
      <c r="V262" s="18"/>
      <c r="W262" s="18"/>
      <c r="X262" s="18"/>
      <c r="Y262" s="18"/>
      <c r="Z262" s="18"/>
      <c r="AA262" s="18"/>
      <c r="AB262" s="18"/>
      <c r="AC262" s="18"/>
      <c r="AD262" s="18"/>
      <c r="AE262" s="18"/>
      <c r="AF262" s="18"/>
      <c r="AG262" s="18"/>
      <c r="AH262" s="18"/>
      <c r="AI262" s="18"/>
      <c r="AK262" s="85"/>
      <c r="AP262" s="81"/>
      <c r="AQ262" s="18"/>
      <c r="AR262" s="18"/>
      <c r="AS262" s="18"/>
      <c r="AT262" s="18"/>
      <c r="AU262" s="18"/>
      <c r="AV262" s="18"/>
      <c r="AW262" s="18"/>
      <c r="AX262" s="18"/>
      <c r="AY262" s="18"/>
      <c r="AZ262" s="18"/>
      <c r="BA262" s="18"/>
      <c r="BB262" s="18"/>
      <c r="BC262" s="18"/>
      <c r="BD262" s="18"/>
      <c r="BE262" s="18"/>
      <c r="BF262" s="18"/>
      <c r="BG262" s="18"/>
      <c r="BH262" s="18"/>
      <c r="BI262" s="18"/>
      <c r="BJ262" s="18"/>
      <c r="BK262" s="18"/>
      <c r="BL262" s="18"/>
      <c r="BM262" s="18"/>
      <c r="BN262" s="18"/>
      <c r="BO262" s="18"/>
      <c r="BP262" s="18"/>
      <c r="BQ262" s="18"/>
      <c r="BR262" s="18"/>
      <c r="BS262" s="18"/>
      <c r="BT262" s="18"/>
      <c r="BU262" s="18"/>
      <c r="BV262" s="18"/>
      <c r="BX262" s="85"/>
    </row>
    <row r="263" spans="3:76" ht="9" customHeight="1">
      <c r="C263" s="81"/>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c r="AB263" s="16"/>
      <c r="AC263" s="16"/>
      <c r="AD263" s="16"/>
      <c r="AE263" s="16"/>
      <c r="AF263" s="16"/>
      <c r="AG263" s="16"/>
      <c r="AH263" s="16"/>
      <c r="AI263" s="16"/>
      <c r="AK263" s="85"/>
      <c r="AP263" s="81"/>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X263" s="85"/>
    </row>
    <row r="264" spans="3:76" ht="27" customHeight="1">
      <c r="C264" s="81"/>
      <c r="D264" s="2" t="s">
        <v>75</v>
      </c>
      <c r="O264" s="5" t="s">
        <v>1</v>
      </c>
      <c r="P264" s="302" t="s">
        <v>2</v>
      </c>
      <c r="Q264" s="302"/>
      <c r="R264" s="302"/>
      <c r="S264" s="302"/>
      <c r="T264" s="302"/>
      <c r="U264" s="2" t="s">
        <v>3</v>
      </c>
      <c r="V264" s="5" t="s">
        <v>1</v>
      </c>
      <c r="W264" s="301" t="s">
        <v>61</v>
      </c>
      <c r="X264" s="301"/>
      <c r="Y264" s="301"/>
      <c r="Z264" s="301"/>
      <c r="AA264" s="301"/>
      <c r="AB264" s="2" t="s">
        <v>3</v>
      </c>
      <c r="AC264" s="5" t="s">
        <v>1</v>
      </c>
      <c r="AD264" s="302" t="s">
        <v>4</v>
      </c>
      <c r="AE264" s="302"/>
      <c r="AF264" s="302"/>
      <c r="AG264" s="302"/>
      <c r="AH264" s="302"/>
      <c r="AI264" s="2" t="s">
        <v>3</v>
      </c>
      <c r="AK264" s="85"/>
      <c r="AP264" s="81"/>
      <c r="AQ264" s="2" t="s">
        <v>75</v>
      </c>
      <c r="BB264" s="5" t="s">
        <v>1</v>
      </c>
      <c r="BC264" s="302" t="s">
        <v>2</v>
      </c>
      <c r="BD264" s="302"/>
      <c r="BE264" s="302"/>
      <c r="BF264" s="302"/>
      <c r="BG264" s="302"/>
      <c r="BH264" s="2" t="s">
        <v>3</v>
      </c>
      <c r="BI264" s="5" t="s">
        <v>1</v>
      </c>
      <c r="BJ264" s="301" t="s">
        <v>61</v>
      </c>
      <c r="BK264" s="301"/>
      <c r="BL264" s="301"/>
      <c r="BM264" s="301"/>
      <c r="BN264" s="301"/>
      <c r="BO264" s="2" t="s">
        <v>3</v>
      </c>
      <c r="BP264" s="5" t="s">
        <v>1</v>
      </c>
      <c r="BQ264" s="302" t="s">
        <v>4</v>
      </c>
      <c r="BR264" s="302"/>
      <c r="BS264" s="302"/>
      <c r="BT264" s="302"/>
      <c r="BU264" s="302"/>
      <c r="BV264" s="2" t="s">
        <v>3</v>
      </c>
      <c r="BX264" s="85"/>
    </row>
    <row r="265" spans="3:76" ht="27" customHeight="1">
      <c r="C265" s="81"/>
      <c r="F265" s="2" t="s">
        <v>276</v>
      </c>
      <c r="H265" s="24"/>
      <c r="K265" s="24"/>
      <c r="L265" s="24"/>
      <c r="M265" s="24"/>
      <c r="N265" s="24"/>
      <c r="O265" s="5" t="s">
        <v>1</v>
      </c>
      <c r="P265" s="531"/>
      <c r="Q265" s="531"/>
      <c r="R265" s="531"/>
      <c r="S265" s="531"/>
      <c r="T265" s="2" t="s">
        <v>22</v>
      </c>
      <c r="U265" s="2" t="s">
        <v>3</v>
      </c>
      <c r="V265" s="5" t="s">
        <v>1</v>
      </c>
      <c r="W265" s="531"/>
      <c r="X265" s="531"/>
      <c r="Y265" s="531"/>
      <c r="Z265" s="531"/>
      <c r="AA265" s="2" t="s">
        <v>22</v>
      </c>
      <c r="AB265" s="2" t="s">
        <v>3</v>
      </c>
      <c r="AC265" s="5" t="s">
        <v>1</v>
      </c>
      <c r="AD265" s="310" t="str">
        <f>IF(P265="","",P265+W265)</f>
        <v/>
      </c>
      <c r="AE265" s="310"/>
      <c r="AF265" s="310"/>
      <c r="AG265" s="310"/>
      <c r="AH265" s="2" t="s">
        <v>22</v>
      </c>
      <c r="AI265" s="2" t="s">
        <v>3</v>
      </c>
      <c r="AK265" s="85"/>
      <c r="AP265" s="81"/>
      <c r="AS265" s="2" t="s">
        <v>276</v>
      </c>
      <c r="AU265" s="24"/>
      <c r="AX265" s="24"/>
      <c r="AY265" s="24"/>
      <c r="AZ265" s="24"/>
      <c r="BA265" s="24"/>
      <c r="BB265" s="5" t="s">
        <v>1</v>
      </c>
      <c r="BC265" s="539" t="str">
        <f>IF(AND(P265="",確認申請書!O265=""),"",IF(P265="",確認申請書!O265,P265))</f>
        <v/>
      </c>
      <c r="BD265" s="539"/>
      <c r="BE265" s="539" t="str">
        <f>IF(AND(R265="",確認申請書!Q265=""),"",IF(R265="",確認申請書!Q265,R265))</f>
        <v/>
      </c>
      <c r="BF265" s="539"/>
      <c r="BG265" s="2" t="s">
        <v>22</v>
      </c>
      <c r="BH265" s="2" t="s">
        <v>3</v>
      </c>
      <c r="BI265" s="5" t="s">
        <v>1</v>
      </c>
      <c r="BJ265" s="539" t="str">
        <f>IF(AND(W265="",確認申請書!V265=""),"",IF(W265="",確認申請書!V265,W265))</f>
        <v/>
      </c>
      <c r="BK265" s="539"/>
      <c r="BL265" s="539" t="str">
        <f>IF(AND(Y265="",確認申請書!X265=""),"",IF(Y265="",確認申請書!X265,Y265))</f>
        <v/>
      </c>
      <c r="BM265" s="539"/>
      <c r="BN265" s="2" t="s">
        <v>22</v>
      </c>
      <c r="BO265" s="2" t="s">
        <v>3</v>
      </c>
      <c r="BP265" s="5" t="s">
        <v>1</v>
      </c>
      <c r="BQ265" s="310" t="str">
        <f>IF(BC265="","",IF(BJ265="",BC265,BC265+BJ265))</f>
        <v/>
      </c>
      <c r="BR265" s="310"/>
      <c r="BS265" s="310"/>
      <c r="BT265" s="310"/>
      <c r="BU265" s="2" t="s">
        <v>22</v>
      </c>
      <c r="BV265" s="2" t="s">
        <v>3</v>
      </c>
      <c r="BX265" s="85"/>
    </row>
    <row r="266" spans="3:76" ht="27" customHeight="1">
      <c r="C266" s="81"/>
      <c r="F266" s="2" t="s">
        <v>514</v>
      </c>
      <c r="O266" s="5"/>
      <c r="P266" s="42"/>
      <c r="Q266" s="42"/>
      <c r="R266" s="42"/>
      <c r="S266" s="42"/>
      <c r="V266" s="5"/>
      <c r="W266" s="42"/>
      <c r="X266" s="42"/>
      <c r="Y266" s="42"/>
      <c r="Z266" s="42"/>
      <c r="AC266" s="5"/>
      <c r="AD266" s="42"/>
      <c r="AE266" s="42"/>
      <c r="AF266" s="42"/>
      <c r="AG266" s="42"/>
      <c r="AK266" s="85"/>
      <c r="AP266" s="81"/>
      <c r="AS266" s="2" t="s">
        <v>519</v>
      </c>
      <c r="BB266" s="5"/>
      <c r="BC266" s="155"/>
      <c r="BD266" s="155"/>
      <c r="BE266" s="155"/>
      <c r="BF266" s="155"/>
      <c r="BI266" s="5"/>
      <c r="BJ266" s="155"/>
      <c r="BK266" s="155"/>
      <c r="BL266" s="155"/>
      <c r="BM266" s="155"/>
      <c r="BP266" s="5"/>
      <c r="BQ266" s="136"/>
      <c r="BR266" s="136"/>
      <c r="BS266" s="136"/>
      <c r="BT266" s="136"/>
      <c r="BX266" s="85"/>
    </row>
    <row r="267" spans="3:76" ht="27" customHeight="1">
      <c r="C267" s="81"/>
      <c r="O267" s="5" t="s">
        <v>1</v>
      </c>
      <c r="P267" s="531"/>
      <c r="Q267" s="531"/>
      <c r="R267" s="531"/>
      <c r="S267" s="531"/>
      <c r="T267" s="2" t="s">
        <v>22</v>
      </c>
      <c r="U267" s="2" t="s">
        <v>3</v>
      </c>
      <c r="V267" s="5" t="s">
        <v>1</v>
      </c>
      <c r="W267" s="531"/>
      <c r="X267" s="531"/>
      <c r="Y267" s="531"/>
      <c r="Z267" s="531"/>
      <c r="AA267" s="2" t="s">
        <v>22</v>
      </c>
      <c r="AB267" s="2" t="s">
        <v>3</v>
      </c>
      <c r="AC267" s="5" t="s">
        <v>1</v>
      </c>
      <c r="AD267" s="310" t="str">
        <f>IF(P267="","",P267+W267)</f>
        <v/>
      </c>
      <c r="AE267" s="310"/>
      <c r="AF267" s="310"/>
      <c r="AG267" s="310"/>
      <c r="AH267" s="2" t="s">
        <v>22</v>
      </c>
      <c r="AI267" s="2" t="s">
        <v>3</v>
      </c>
      <c r="AK267" s="85"/>
      <c r="AP267" s="81"/>
      <c r="BB267" s="5" t="s">
        <v>1</v>
      </c>
      <c r="BC267" s="539" t="str">
        <f>IF(AND(P267="",確認申請書!O267=""),"",IF(P267="",確認申請書!O267,P267))</f>
        <v/>
      </c>
      <c r="BD267" s="539"/>
      <c r="BE267" s="539" t="str">
        <f>IF(AND(R267="",確認申請書!Q266=""),"",IF(R267="",確認申請書!Q266,R267))</f>
        <v/>
      </c>
      <c r="BF267" s="539"/>
      <c r="BG267" s="2" t="s">
        <v>22</v>
      </c>
      <c r="BH267" s="2" t="s">
        <v>3</v>
      </c>
      <c r="BI267" s="5" t="s">
        <v>1</v>
      </c>
      <c r="BJ267" s="539" t="str">
        <f>IF(AND(W267="",確認申請書!V267=""),"",IF(W267="",確認申請書!V267,W267))</f>
        <v/>
      </c>
      <c r="BK267" s="539"/>
      <c r="BL267" s="539" t="str">
        <f>IF(AND(Y267="",確認申請書!X266=""),"",IF(Y267="",確認申請書!X266,Y267))</f>
        <v/>
      </c>
      <c r="BM267" s="539"/>
      <c r="BN267" s="2" t="s">
        <v>22</v>
      </c>
      <c r="BO267" s="2" t="s">
        <v>3</v>
      </c>
      <c r="BP267" s="5" t="s">
        <v>1</v>
      </c>
      <c r="BQ267" s="310" t="str">
        <f>IF(BC267="","",IF(BJ267="",BC267,BC267+BJ267))</f>
        <v/>
      </c>
      <c r="BR267" s="310"/>
      <c r="BS267" s="310"/>
      <c r="BT267" s="310"/>
      <c r="BU267" s="2" t="s">
        <v>22</v>
      </c>
      <c r="BV267" s="2" t="s">
        <v>3</v>
      </c>
      <c r="BX267" s="85"/>
    </row>
    <row r="268" spans="3:76" ht="27" customHeight="1">
      <c r="C268" s="81"/>
      <c r="F268" s="2" t="s">
        <v>463</v>
      </c>
      <c r="O268" s="5"/>
      <c r="P268" s="32"/>
      <c r="Q268" s="32"/>
      <c r="R268" s="32"/>
      <c r="S268" s="32"/>
      <c r="V268" s="5"/>
      <c r="W268" s="32"/>
      <c r="X268" s="32"/>
      <c r="Y268" s="32"/>
      <c r="Z268" s="32"/>
      <c r="AC268" s="5"/>
      <c r="AD268" s="32"/>
      <c r="AE268" s="32"/>
      <c r="AF268" s="32"/>
      <c r="AG268" s="32"/>
      <c r="AK268" s="85"/>
      <c r="AP268" s="81"/>
      <c r="AS268" s="2" t="s">
        <v>463</v>
      </c>
      <c r="BB268" s="5"/>
      <c r="BC268" s="32"/>
      <c r="BD268" s="32"/>
      <c r="BE268" s="32"/>
      <c r="BF268" s="32"/>
      <c r="BI268" s="5"/>
      <c r="BJ268" s="32"/>
      <c r="BK268" s="32"/>
      <c r="BL268" s="32"/>
      <c r="BM268" s="32"/>
      <c r="BP268" s="5"/>
      <c r="BQ268" s="32"/>
      <c r="BR268" s="32"/>
      <c r="BS268" s="32"/>
      <c r="BT268" s="32"/>
      <c r="BX268" s="85"/>
    </row>
    <row r="269" spans="3:76" ht="27" customHeight="1">
      <c r="C269" s="81"/>
      <c r="O269" s="5" t="s">
        <v>1</v>
      </c>
      <c r="P269" s="531"/>
      <c r="Q269" s="531"/>
      <c r="R269" s="531"/>
      <c r="S269" s="531"/>
      <c r="T269" s="2" t="s">
        <v>22</v>
      </c>
      <c r="U269" s="2" t="s">
        <v>3</v>
      </c>
      <c r="V269" s="5" t="s">
        <v>1</v>
      </c>
      <c r="W269" s="531"/>
      <c r="X269" s="531"/>
      <c r="Y269" s="531"/>
      <c r="Z269" s="531"/>
      <c r="AA269" s="2" t="s">
        <v>22</v>
      </c>
      <c r="AB269" s="2" t="s">
        <v>3</v>
      </c>
      <c r="AC269" s="5" t="s">
        <v>1</v>
      </c>
      <c r="AD269" s="310" t="str">
        <f>IF(P269="","",P269+W269)</f>
        <v/>
      </c>
      <c r="AE269" s="310"/>
      <c r="AF269" s="310"/>
      <c r="AG269" s="310"/>
      <c r="AH269" s="2" t="s">
        <v>22</v>
      </c>
      <c r="AI269" s="2" t="s">
        <v>3</v>
      </c>
      <c r="AK269" s="85"/>
      <c r="AP269" s="81"/>
      <c r="BB269" s="5" t="s">
        <v>1</v>
      </c>
      <c r="BC269" s="539" t="str">
        <f>IF(AND(P269="",確認申請書!O269=""),"",IF(P269="",確認申請書!O269,P269))</f>
        <v/>
      </c>
      <c r="BD269" s="539"/>
      <c r="BE269" s="539" t="str">
        <f>IF(AND(R269="",確認申請書!Q269=""),"",IF(R269="",確認申請書!Q269,R269))</f>
        <v/>
      </c>
      <c r="BF269" s="539"/>
      <c r="BG269" s="2" t="s">
        <v>22</v>
      </c>
      <c r="BH269" s="2" t="s">
        <v>3</v>
      </c>
      <c r="BI269" s="5" t="s">
        <v>1</v>
      </c>
      <c r="BJ269" s="539" t="str">
        <f>IF(AND(W269="",確認申請書!V269=""),"",IF(W269="",確認申請書!V269,W269))</f>
        <v/>
      </c>
      <c r="BK269" s="539"/>
      <c r="BL269" s="539" t="str">
        <f>IF(AND(Y269="",確認申請書!X269=""),"",IF(Y269="",確認申請書!X269,Y269))</f>
        <v/>
      </c>
      <c r="BM269" s="539"/>
      <c r="BN269" s="2" t="s">
        <v>22</v>
      </c>
      <c r="BO269" s="2" t="s">
        <v>3</v>
      </c>
      <c r="BP269" s="5" t="s">
        <v>1</v>
      </c>
      <c r="BQ269" s="310" t="str">
        <f>IF(BC269="","",IF(BJ269="",BC269,BC269+BJ269))</f>
        <v/>
      </c>
      <c r="BR269" s="310"/>
      <c r="BS269" s="310"/>
      <c r="BT269" s="310"/>
      <c r="BU269" s="2" t="s">
        <v>22</v>
      </c>
      <c r="BV269" s="2" t="s">
        <v>3</v>
      </c>
      <c r="BX269" s="85"/>
    </row>
    <row r="270" spans="3:76" ht="27" customHeight="1">
      <c r="C270" s="81"/>
      <c r="F270" s="2" t="s">
        <v>515</v>
      </c>
      <c r="O270" s="5"/>
      <c r="P270" s="32"/>
      <c r="Q270" s="32"/>
      <c r="R270" s="32"/>
      <c r="S270" s="32"/>
      <c r="V270" s="5"/>
      <c r="W270" s="32"/>
      <c r="X270" s="32"/>
      <c r="Y270" s="32"/>
      <c r="Z270" s="32"/>
      <c r="AC270" s="5"/>
      <c r="AD270" s="32"/>
      <c r="AE270" s="32"/>
      <c r="AF270" s="32"/>
      <c r="AG270" s="32"/>
      <c r="AK270" s="85"/>
      <c r="AP270" s="81"/>
      <c r="AS270" s="2" t="s">
        <v>520</v>
      </c>
      <c r="BB270" s="5"/>
      <c r="BC270" s="32"/>
      <c r="BD270" s="32"/>
      <c r="BE270" s="32"/>
      <c r="BF270" s="32"/>
      <c r="BI270" s="5"/>
      <c r="BJ270" s="32"/>
      <c r="BK270" s="32"/>
      <c r="BL270" s="32"/>
      <c r="BM270" s="32"/>
      <c r="BP270" s="5"/>
      <c r="BQ270" s="32"/>
      <c r="BR270" s="32"/>
      <c r="BS270" s="32"/>
      <c r="BT270" s="32"/>
      <c r="BX270" s="85"/>
    </row>
    <row r="271" spans="3:76" ht="27" customHeight="1">
      <c r="C271" s="81"/>
      <c r="O271" s="5" t="s">
        <v>1</v>
      </c>
      <c r="P271" s="531"/>
      <c r="Q271" s="531"/>
      <c r="R271" s="531"/>
      <c r="S271" s="531"/>
      <c r="T271" s="2" t="s">
        <v>22</v>
      </c>
      <c r="U271" s="2" t="s">
        <v>3</v>
      </c>
      <c r="V271" s="5" t="s">
        <v>1</v>
      </c>
      <c r="W271" s="531"/>
      <c r="X271" s="531"/>
      <c r="Y271" s="531"/>
      <c r="Z271" s="531"/>
      <c r="AA271" s="2" t="s">
        <v>22</v>
      </c>
      <c r="AB271" s="2" t="s">
        <v>3</v>
      </c>
      <c r="AC271" s="5" t="s">
        <v>1</v>
      </c>
      <c r="AD271" s="310" t="str">
        <f>IF(P271="","",P271+W271)</f>
        <v/>
      </c>
      <c r="AE271" s="310"/>
      <c r="AF271" s="310"/>
      <c r="AG271" s="310"/>
      <c r="AH271" s="2" t="s">
        <v>22</v>
      </c>
      <c r="AI271" s="2" t="s">
        <v>3</v>
      </c>
      <c r="AK271" s="85"/>
      <c r="AP271" s="81"/>
      <c r="BB271" s="5" t="s">
        <v>1</v>
      </c>
      <c r="BC271" s="539" t="str">
        <f>IF(AND(P271="",確認申請書!O271=""),"",IF(P271="",確認申請書!O271,P271))</f>
        <v/>
      </c>
      <c r="BD271" s="539"/>
      <c r="BE271" s="539" t="str">
        <f>IF(AND(R271="",確認申請書!Q271=""),"",IF(R271="",確認申請書!Q271,R271))</f>
        <v/>
      </c>
      <c r="BF271" s="539"/>
      <c r="BG271" s="2" t="s">
        <v>22</v>
      </c>
      <c r="BH271" s="2" t="s">
        <v>3</v>
      </c>
      <c r="BI271" s="5" t="s">
        <v>1</v>
      </c>
      <c r="BJ271" s="539" t="str">
        <f>IF(AND(W271="",確認申請書!V271=""),"",IF(W271="",確認申請書!V271,W271))</f>
        <v/>
      </c>
      <c r="BK271" s="539"/>
      <c r="BL271" s="539" t="str">
        <f>IF(AND(Y271="",確認申請書!X271=""),"",IF(Y271="",確認申請書!X271,Y271))</f>
        <v/>
      </c>
      <c r="BM271" s="539"/>
      <c r="BN271" s="2" t="s">
        <v>22</v>
      </c>
      <c r="BO271" s="2" t="s">
        <v>3</v>
      </c>
      <c r="BP271" s="5" t="s">
        <v>1</v>
      </c>
      <c r="BQ271" s="310" t="str">
        <f>IF(BC271="","",IF(BJ271="",BC271,BC271+BJ271))</f>
        <v/>
      </c>
      <c r="BR271" s="310"/>
      <c r="BS271" s="310"/>
      <c r="BT271" s="310"/>
      <c r="BU271" s="2" t="s">
        <v>22</v>
      </c>
      <c r="BV271" s="2" t="s">
        <v>3</v>
      </c>
      <c r="BX271" s="85"/>
    </row>
    <row r="272" spans="3:76" ht="27" customHeight="1">
      <c r="C272" s="81"/>
      <c r="F272" s="2" t="s">
        <v>673</v>
      </c>
      <c r="O272" s="5" t="s">
        <v>1</v>
      </c>
      <c r="P272" s="531"/>
      <c r="Q272" s="531"/>
      <c r="R272" s="531"/>
      <c r="S272" s="531"/>
      <c r="T272" s="2" t="s">
        <v>22</v>
      </c>
      <c r="U272" s="2" t="s">
        <v>3</v>
      </c>
      <c r="V272" s="5" t="s">
        <v>1</v>
      </c>
      <c r="W272" s="531"/>
      <c r="X272" s="531"/>
      <c r="Y272" s="531"/>
      <c r="Z272" s="531"/>
      <c r="AA272" s="2" t="s">
        <v>22</v>
      </c>
      <c r="AB272" s="2" t="s">
        <v>3</v>
      </c>
      <c r="AC272" s="5" t="s">
        <v>1</v>
      </c>
      <c r="AD272" s="310" t="str">
        <f>IF(P272="","",P272+W272)</f>
        <v/>
      </c>
      <c r="AE272" s="310"/>
      <c r="AF272" s="310"/>
      <c r="AG272" s="310"/>
      <c r="AH272" s="2" t="s">
        <v>22</v>
      </c>
      <c r="AI272" s="2" t="s">
        <v>3</v>
      </c>
      <c r="AK272" s="85"/>
      <c r="AP272" s="81"/>
      <c r="AS272" s="2" t="s">
        <v>673</v>
      </c>
      <c r="BB272" s="5" t="s">
        <v>1</v>
      </c>
      <c r="BC272" s="539" t="str">
        <f>IF(AND(P272="",確認申請書!O272=""),"",IF(P272="",確認申請書!O272,P272))</f>
        <v/>
      </c>
      <c r="BD272" s="539"/>
      <c r="BE272" s="539" t="str">
        <f>IF(AND(R272="",確認申請書!Q272=""),"",IF(R272="",確認申請書!Q272,R272))</f>
        <v/>
      </c>
      <c r="BF272" s="539"/>
      <c r="BG272" s="2" t="s">
        <v>22</v>
      </c>
      <c r="BH272" s="2" t="s">
        <v>3</v>
      </c>
      <c r="BI272" s="5" t="s">
        <v>1</v>
      </c>
      <c r="BJ272" s="539" t="str">
        <f>IF(AND(W272="",確認申請書!V272=""),"",IF(W272="",確認申請書!V272,W272))</f>
        <v/>
      </c>
      <c r="BK272" s="539"/>
      <c r="BL272" s="539" t="str">
        <f>IF(AND(Y272="",確認申請書!X272=""),"",IF(Y272="",確認申請書!X272,Y272))</f>
        <v/>
      </c>
      <c r="BM272" s="539"/>
      <c r="BN272" s="2" t="s">
        <v>22</v>
      </c>
      <c r="BO272" s="2" t="s">
        <v>3</v>
      </c>
      <c r="BP272" s="5" t="s">
        <v>1</v>
      </c>
      <c r="BQ272" s="310" t="str">
        <f>IF(BC272="","",IF(BJ272="",BC272,BC272+BJ272))</f>
        <v/>
      </c>
      <c r="BR272" s="310"/>
      <c r="BS272" s="310"/>
      <c r="BT272" s="310"/>
      <c r="BU272" s="2" t="s">
        <v>22</v>
      </c>
      <c r="BV272" s="2" t="s">
        <v>3</v>
      </c>
      <c r="BX272" s="85"/>
    </row>
    <row r="273" spans="1:78" ht="27" customHeight="1">
      <c r="C273" s="81"/>
      <c r="F273" s="2" t="s">
        <v>674</v>
      </c>
      <c r="O273" s="5" t="s">
        <v>1</v>
      </c>
      <c r="P273" s="531"/>
      <c r="Q273" s="531"/>
      <c r="R273" s="531"/>
      <c r="S273" s="531"/>
      <c r="T273" s="2" t="s">
        <v>22</v>
      </c>
      <c r="U273" s="2" t="s">
        <v>3</v>
      </c>
      <c r="V273" s="5" t="s">
        <v>1</v>
      </c>
      <c r="W273" s="531"/>
      <c r="X273" s="531"/>
      <c r="Y273" s="531"/>
      <c r="Z273" s="531"/>
      <c r="AA273" s="2" t="s">
        <v>22</v>
      </c>
      <c r="AB273" s="2" t="s">
        <v>3</v>
      </c>
      <c r="AC273" s="5" t="s">
        <v>1</v>
      </c>
      <c r="AD273" s="310" t="str">
        <f>IF(P273="","",P273+W273)</f>
        <v/>
      </c>
      <c r="AE273" s="310"/>
      <c r="AF273" s="310"/>
      <c r="AG273" s="310"/>
      <c r="AH273" s="2" t="s">
        <v>22</v>
      </c>
      <c r="AI273" s="2" t="s">
        <v>3</v>
      </c>
      <c r="AK273" s="85"/>
      <c r="AP273" s="81"/>
      <c r="AS273" s="2" t="s">
        <v>674</v>
      </c>
      <c r="BB273" s="5" t="s">
        <v>1</v>
      </c>
      <c r="BC273" s="539" t="str">
        <f>IF(AND(P273="",確認申請書!O273=""),"",IF(P273="",確認申請書!O273,P273))</f>
        <v/>
      </c>
      <c r="BD273" s="539"/>
      <c r="BE273" s="539" t="str">
        <f>IF(AND(R273="",確認申請書!Q273=""),"",IF(R273="",確認申請書!Q273,R273))</f>
        <v/>
      </c>
      <c r="BF273" s="539"/>
      <c r="BG273" s="2" t="s">
        <v>22</v>
      </c>
      <c r="BH273" s="2" t="s">
        <v>3</v>
      </c>
      <c r="BI273" s="5" t="s">
        <v>1</v>
      </c>
      <c r="BJ273" s="539" t="str">
        <f>IF(AND(W273="",確認申請書!V273=""),"",IF(W273="",確認申請書!V273,W273))</f>
        <v/>
      </c>
      <c r="BK273" s="539"/>
      <c r="BL273" s="539" t="str">
        <f>IF(AND(Y273="",確認申請書!X273=""),"",IF(Y273="",確認申請書!X273,Y273))</f>
        <v/>
      </c>
      <c r="BM273" s="539"/>
      <c r="BN273" s="2" t="s">
        <v>22</v>
      </c>
      <c r="BO273" s="2" t="s">
        <v>3</v>
      </c>
      <c r="BP273" s="5" t="s">
        <v>1</v>
      </c>
      <c r="BQ273" s="401" t="str">
        <f>IF(BC273="","",IF(BJ273="",BC273,BC273+BJ273))</f>
        <v/>
      </c>
      <c r="BR273" s="401"/>
      <c r="BS273" s="401"/>
      <c r="BT273" s="401"/>
      <c r="BU273" s="2" t="s">
        <v>22</v>
      </c>
      <c r="BV273" s="2" t="s">
        <v>3</v>
      </c>
      <c r="BX273" s="85"/>
    </row>
    <row r="274" spans="1:78" ht="27" customHeight="1">
      <c r="C274" s="81"/>
      <c r="F274" s="2" t="s">
        <v>660</v>
      </c>
      <c r="O274" s="5" t="s">
        <v>1</v>
      </c>
      <c r="P274" s="531"/>
      <c r="Q274" s="531"/>
      <c r="R274" s="531"/>
      <c r="S274" s="531"/>
      <c r="T274" s="2" t="s">
        <v>22</v>
      </c>
      <c r="U274" s="2" t="s">
        <v>3</v>
      </c>
      <c r="V274" s="5" t="s">
        <v>1</v>
      </c>
      <c r="W274" s="531"/>
      <c r="X274" s="531"/>
      <c r="Y274" s="531"/>
      <c r="Z274" s="531"/>
      <c r="AA274" s="2" t="s">
        <v>22</v>
      </c>
      <c r="AB274" s="2" t="s">
        <v>3</v>
      </c>
      <c r="AC274" s="5" t="s">
        <v>1</v>
      </c>
      <c r="AD274" s="310" t="str">
        <f>IF(P274="","",P274+W274)</f>
        <v/>
      </c>
      <c r="AE274" s="310"/>
      <c r="AF274" s="310"/>
      <c r="AG274" s="310"/>
      <c r="AH274" s="2" t="s">
        <v>22</v>
      </c>
      <c r="AI274" s="2" t="s">
        <v>3</v>
      </c>
      <c r="AK274" s="85"/>
      <c r="AP274" s="81"/>
      <c r="AS274" s="2" t="s">
        <v>660</v>
      </c>
      <c r="BB274" s="5" t="s">
        <v>1</v>
      </c>
      <c r="BC274" s="539" t="str">
        <f>IF(AND(P274="",確認申請書!O274=""),"",IF(P274="",確認申請書!O274,P274))</f>
        <v/>
      </c>
      <c r="BD274" s="539"/>
      <c r="BE274" s="539" t="str">
        <f>IF(AND(R274="",確認申請書!Q274=""),"",IF(R274="",確認申請書!Q274,R274))</f>
        <v/>
      </c>
      <c r="BF274" s="539"/>
      <c r="BG274" s="2" t="s">
        <v>22</v>
      </c>
      <c r="BH274" s="2" t="s">
        <v>3</v>
      </c>
      <c r="BI274" s="5" t="s">
        <v>1</v>
      </c>
      <c r="BJ274" s="539" t="str">
        <f>IF(AND(W274="",確認申請書!V274=""),"",IF(W274="",確認申請書!V274,W274))</f>
        <v/>
      </c>
      <c r="BK274" s="539"/>
      <c r="BL274" s="539" t="str">
        <f>IF(AND(Y274="",確認申請書!X274=""),"",IF(Y274="",確認申請書!X274,Y274))</f>
        <v/>
      </c>
      <c r="BM274" s="539"/>
      <c r="BN274" s="2" t="s">
        <v>22</v>
      </c>
      <c r="BO274" s="2" t="s">
        <v>3</v>
      </c>
      <c r="BP274" s="5" t="s">
        <v>1</v>
      </c>
      <c r="BQ274" s="401" t="str">
        <f>IF(BC274="","",IF(BJ274="",BC274,BC274+BJ274))</f>
        <v/>
      </c>
      <c r="BR274" s="401"/>
      <c r="BS274" s="401"/>
      <c r="BT274" s="401"/>
      <c r="BU274" s="2" t="s">
        <v>22</v>
      </c>
      <c r="BV274" s="2" t="s">
        <v>3</v>
      </c>
      <c r="BX274" s="85"/>
    </row>
    <row r="275" spans="1:78" ht="27" customHeight="1">
      <c r="C275" s="81"/>
      <c r="F275" s="2" t="s">
        <v>661</v>
      </c>
      <c r="O275" s="5" t="s">
        <v>1</v>
      </c>
      <c r="P275" s="531"/>
      <c r="Q275" s="531"/>
      <c r="R275" s="531"/>
      <c r="S275" s="531"/>
      <c r="T275" s="2" t="s">
        <v>22</v>
      </c>
      <c r="U275" s="2" t="s">
        <v>3</v>
      </c>
      <c r="V275" s="5" t="s">
        <v>1</v>
      </c>
      <c r="W275" s="531"/>
      <c r="X275" s="531"/>
      <c r="Y275" s="531"/>
      <c r="Z275" s="531"/>
      <c r="AA275" s="2" t="s">
        <v>22</v>
      </c>
      <c r="AB275" s="2" t="s">
        <v>3</v>
      </c>
      <c r="AC275" s="5" t="s">
        <v>1</v>
      </c>
      <c r="AD275" s="310" t="str">
        <f>IF(P275="","",P275+W275)</f>
        <v/>
      </c>
      <c r="AE275" s="310"/>
      <c r="AF275" s="310"/>
      <c r="AG275" s="310"/>
      <c r="AH275" s="2" t="s">
        <v>22</v>
      </c>
      <c r="AI275" s="2" t="s">
        <v>3</v>
      </c>
      <c r="AK275" s="85"/>
      <c r="AP275" s="81"/>
      <c r="AS275" s="2" t="s">
        <v>661</v>
      </c>
      <c r="BB275" s="5" t="s">
        <v>1</v>
      </c>
      <c r="BC275" s="539" t="str">
        <f>IF(AND(P275="",確認申請書!O275=""),"",IF(P275="",確認申請書!O275,P275))</f>
        <v/>
      </c>
      <c r="BD275" s="539"/>
      <c r="BE275" s="539" t="str">
        <f>IF(AND(R275="",確認申請書!Q275=""),"",IF(R275="",確認申請書!Q275,R275))</f>
        <v/>
      </c>
      <c r="BF275" s="539"/>
      <c r="BG275" s="2" t="s">
        <v>22</v>
      </c>
      <c r="BH275" s="2" t="s">
        <v>3</v>
      </c>
      <c r="BI275" s="5" t="s">
        <v>1</v>
      </c>
      <c r="BJ275" s="539" t="str">
        <f>IF(AND(W275="",確認申請書!V275=""),"",IF(W275="",確認申請書!V275,W275))</f>
        <v/>
      </c>
      <c r="BK275" s="539"/>
      <c r="BL275" s="539" t="str">
        <f>IF(AND(Y275="",確認申請書!X275=""),"",IF(Y275="",確認申請書!X275,Y275))</f>
        <v/>
      </c>
      <c r="BM275" s="539"/>
      <c r="BN275" s="2" t="s">
        <v>22</v>
      </c>
      <c r="BO275" s="2" t="s">
        <v>3</v>
      </c>
      <c r="BP275" s="5" t="s">
        <v>1</v>
      </c>
      <c r="BQ275" s="401" t="str">
        <f>IF(BC275="","",IF(BJ275="",BC275,BC275+BJ275))</f>
        <v/>
      </c>
      <c r="BR275" s="401"/>
      <c r="BS275" s="401"/>
      <c r="BT275" s="401"/>
      <c r="BU275" s="2" t="s">
        <v>22</v>
      </c>
      <c r="BV275" s="2" t="s">
        <v>3</v>
      </c>
      <c r="BX275" s="85"/>
    </row>
    <row r="276" spans="1:78" ht="27" customHeight="1">
      <c r="C276" s="81"/>
      <c r="F276" s="2" t="s">
        <v>662</v>
      </c>
      <c r="O276" s="5"/>
      <c r="P276" s="136"/>
      <c r="Q276" s="136"/>
      <c r="R276" s="136"/>
      <c r="S276" s="136"/>
      <c r="V276" s="5"/>
      <c r="W276" s="136"/>
      <c r="X276" s="136"/>
      <c r="Y276" s="136"/>
      <c r="Z276" s="136"/>
      <c r="AC276" s="5"/>
      <c r="AD276" s="136"/>
      <c r="AE276" s="136"/>
      <c r="AF276" s="136"/>
      <c r="AG276" s="136"/>
      <c r="AK276" s="85"/>
      <c r="AP276" s="81"/>
      <c r="AS276" s="2" t="s">
        <v>662</v>
      </c>
      <c r="BB276" s="5"/>
      <c r="BC276" s="32"/>
      <c r="BD276" s="32"/>
      <c r="BE276" s="32"/>
      <c r="BF276" s="32"/>
      <c r="BI276" s="5"/>
      <c r="BJ276" s="32"/>
      <c r="BK276" s="32"/>
      <c r="BL276" s="32"/>
      <c r="BM276" s="32"/>
      <c r="BP276" s="5"/>
      <c r="BQ276" s="32"/>
      <c r="BR276" s="32"/>
      <c r="BS276" s="32"/>
      <c r="BT276" s="32"/>
      <c r="BX276" s="85"/>
    </row>
    <row r="277" spans="1:78" ht="27" customHeight="1">
      <c r="C277" s="81"/>
      <c r="O277" s="5" t="s">
        <v>1</v>
      </c>
      <c r="P277" s="531"/>
      <c r="Q277" s="531"/>
      <c r="R277" s="531"/>
      <c r="S277" s="531"/>
      <c r="T277" s="2" t="s">
        <v>22</v>
      </c>
      <c r="U277" s="2" t="s">
        <v>3</v>
      </c>
      <c r="V277" s="5" t="s">
        <v>1</v>
      </c>
      <c r="W277" s="531"/>
      <c r="X277" s="531"/>
      <c r="Y277" s="531"/>
      <c r="Z277" s="531"/>
      <c r="AA277" s="2" t="s">
        <v>22</v>
      </c>
      <c r="AB277" s="2" t="s">
        <v>3</v>
      </c>
      <c r="AC277" s="5" t="s">
        <v>1</v>
      </c>
      <c r="AD277" s="310" t="str">
        <f t="shared" ref="AD277:AD282" si="1">IF(P277="","",P277+W277)</f>
        <v/>
      </c>
      <c r="AE277" s="310"/>
      <c r="AF277" s="310"/>
      <c r="AG277" s="310"/>
      <c r="AH277" s="2" t="s">
        <v>22</v>
      </c>
      <c r="AI277" s="2" t="s">
        <v>3</v>
      </c>
      <c r="AK277" s="85"/>
      <c r="AP277" s="81"/>
      <c r="BB277" s="5" t="s">
        <v>1</v>
      </c>
      <c r="BC277" s="539" t="str">
        <f>IF(AND(P277="",確認申請書!O277=""),"",IF(P277="",確認申請書!O277,P277))</f>
        <v/>
      </c>
      <c r="BD277" s="539"/>
      <c r="BE277" s="539" t="str">
        <f>IF(AND(R277="",確認申請書!Q277=""),"",IF(R277="",確認申請書!Q277,R277))</f>
        <v/>
      </c>
      <c r="BF277" s="539"/>
      <c r="BG277" s="2" t="s">
        <v>22</v>
      </c>
      <c r="BH277" s="2" t="s">
        <v>3</v>
      </c>
      <c r="BI277" s="5" t="s">
        <v>1</v>
      </c>
      <c r="BJ277" s="539" t="str">
        <f>IF(AND(W277="",確認申請書!V277=""),"",IF(W277="",確認申請書!V277,W277))</f>
        <v/>
      </c>
      <c r="BK277" s="539"/>
      <c r="BL277" s="539" t="str">
        <f>IF(AND(Y277="",確認申請書!X277=""),"",IF(Y277="",確認申請書!X277,Y277))</f>
        <v/>
      </c>
      <c r="BM277" s="539"/>
      <c r="BN277" s="2" t="s">
        <v>22</v>
      </c>
      <c r="BO277" s="2" t="s">
        <v>3</v>
      </c>
      <c r="BP277" s="5" t="s">
        <v>1</v>
      </c>
      <c r="BQ277" s="310" t="str">
        <f t="shared" ref="BQ277:BQ282" si="2">IF(BC277="","",IF(BJ277="",BC277,BC277+BJ277))</f>
        <v/>
      </c>
      <c r="BR277" s="310"/>
      <c r="BS277" s="310"/>
      <c r="BT277" s="310"/>
      <c r="BU277" s="2" t="s">
        <v>22</v>
      </c>
      <c r="BV277" s="2" t="s">
        <v>3</v>
      </c>
      <c r="BX277" s="85"/>
    </row>
    <row r="278" spans="1:78" ht="27" customHeight="1">
      <c r="C278" s="81"/>
      <c r="F278" s="2" t="s">
        <v>663</v>
      </c>
      <c r="O278" s="5" t="s">
        <v>1</v>
      </c>
      <c r="P278" s="531"/>
      <c r="Q278" s="531"/>
      <c r="R278" s="531"/>
      <c r="S278" s="531"/>
      <c r="T278" s="2" t="s">
        <v>22</v>
      </c>
      <c r="U278" s="2" t="s">
        <v>3</v>
      </c>
      <c r="V278" s="5" t="s">
        <v>1</v>
      </c>
      <c r="W278" s="531"/>
      <c r="X278" s="531"/>
      <c r="Y278" s="531"/>
      <c r="Z278" s="531"/>
      <c r="AA278" s="2" t="s">
        <v>22</v>
      </c>
      <c r="AB278" s="2" t="s">
        <v>3</v>
      </c>
      <c r="AC278" s="5" t="s">
        <v>1</v>
      </c>
      <c r="AD278" s="310" t="str">
        <f t="shared" si="1"/>
        <v/>
      </c>
      <c r="AE278" s="310"/>
      <c r="AF278" s="310"/>
      <c r="AG278" s="310"/>
      <c r="AH278" s="2" t="s">
        <v>22</v>
      </c>
      <c r="AI278" s="2" t="s">
        <v>3</v>
      </c>
      <c r="AK278" s="85"/>
      <c r="AP278" s="81"/>
      <c r="AS278" s="2" t="s">
        <v>663</v>
      </c>
      <c r="BB278" s="5" t="s">
        <v>1</v>
      </c>
      <c r="BC278" s="539" t="str">
        <f>IF(AND(P278="",確認申請書!O278=""),"",IF(P278="",確認申請書!O278,P278))</f>
        <v/>
      </c>
      <c r="BD278" s="539"/>
      <c r="BE278" s="539" t="str">
        <f>IF(AND(R278="",確認申請書!Q278=""),"",IF(R278="",確認申請書!Q278,R278))</f>
        <v/>
      </c>
      <c r="BF278" s="539"/>
      <c r="BG278" s="2" t="s">
        <v>22</v>
      </c>
      <c r="BH278" s="2" t="s">
        <v>3</v>
      </c>
      <c r="BI278" s="5" t="s">
        <v>1</v>
      </c>
      <c r="BJ278" s="539" t="str">
        <f>IF(AND(W278="",確認申請書!V278=""),"",IF(W278="",確認申請書!V278,W278))</f>
        <v/>
      </c>
      <c r="BK278" s="539"/>
      <c r="BL278" s="539" t="str">
        <f>IF(AND(Y278="",確認申請書!X278=""),"",IF(Y278="",確認申請書!X278,Y278))</f>
        <v/>
      </c>
      <c r="BM278" s="539"/>
      <c r="BN278" s="2" t="s">
        <v>22</v>
      </c>
      <c r="BO278" s="2" t="s">
        <v>3</v>
      </c>
      <c r="BP278" s="5" t="s">
        <v>1</v>
      </c>
      <c r="BQ278" s="310" t="str">
        <f t="shared" si="2"/>
        <v/>
      </c>
      <c r="BR278" s="310"/>
      <c r="BS278" s="310"/>
      <c r="BT278" s="310"/>
      <c r="BU278" s="2" t="s">
        <v>22</v>
      </c>
      <c r="BV278" s="2" t="s">
        <v>3</v>
      </c>
      <c r="BX278" s="85"/>
    </row>
    <row r="279" spans="1:78" ht="27" customHeight="1">
      <c r="C279" s="81"/>
      <c r="F279" s="399" t="s">
        <v>675</v>
      </c>
      <c r="G279" s="399"/>
      <c r="H279" s="399"/>
      <c r="I279" s="399"/>
      <c r="J279" s="399"/>
      <c r="K279" s="399"/>
      <c r="L279" s="399"/>
      <c r="M279" s="399"/>
      <c r="N279" s="399"/>
      <c r="O279" s="5" t="s">
        <v>1</v>
      </c>
      <c r="P279" s="531"/>
      <c r="Q279" s="531"/>
      <c r="R279" s="531"/>
      <c r="S279" s="531"/>
      <c r="T279" s="2" t="s">
        <v>22</v>
      </c>
      <c r="U279" s="2" t="s">
        <v>3</v>
      </c>
      <c r="V279" s="5" t="s">
        <v>1</v>
      </c>
      <c r="W279" s="531"/>
      <c r="X279" s="531"/>
      <c r="Y279" s="531"/>
      <c r="Z279" s="531"/>
      <c r="AA279" s="2" t="s">
        <v>22</v>
      </c>
      <c r="AB279" s="2" t="s">
        <v>3</v>
      </c>
      <c r="AC279" s="5" t="s">
        <v>1</v>
      </c>
      <c r="AD279" s="310" t="str">
        <f t="shared" si="1"/>
        <v/>
      </c>
      <c r="AE279" s="310"/>
      <c r="AF279" s="310"/>
      <c r="AG279" s="310"/>
      <c r="AH279" s="2" t="s">
        <v>22</v>
      </c>
      <c r="AI279" s="2" t="s">
        <v>3</v>
      </c>
      <c r="AK279" s="85"/>
      <c r="AP279" s="81"/>
      <c r="AS279" s="399" t="s">
        <v>675</v>
      </c>
      <c r="AT279" s="399"/>
      <c r="AU279" s="399"/>
      <c r="AV279" s="399"/>
      <c r="AW279" s="399"/>
      <c r="AX279" s="399"/>
      <c r="AY279" s="399"/>
      <c r="AZ279" s="399"/>
      <c r="BA279" s="399"/>
      <c r="BB279" s="5" t="s">
        <v>1</v>
      </c>
      <c r="BC279" s="539" t="str">
        <f>IF(AND(P279="",確認申請書!O279=""),"",IF(P279="",確認申請書!O279,P279))</f>
        <v/>
      </c>
      <c r="BD279" s="539"/>
      <c r="BE279" s="539" t="str">
        <f>IF(AND(R279="",確認申請書!Q278=""),"",IF(R279="",確認申請書!Q278,R279))</f>
        <v/>
      </c>
      <c r="BF279" s="539"/>
      <c r="BG279" s="2" t="s">
        <v>22</v>
      </c>
      <c r="BH279" s="2" t="s">
        <v>3</v>
      </c>
      <c r="BI279" s="5" t="s">
        <v>1</v>
      </c>
      <c r="BJ279" s="539" t="str">
        <f>IF(AND(W279="",確認申請書!V279=""),"",IF(W279="",確認申請書!V279,W279))</f>
        <v/>
      </c>
      <c r="BK279" s="539"/>
      <c r="BL279" s="539" t="str">
        <f>IF(AND(Y279="",確認申請書!X278=""),"",IF(Y279="",確認申請書!X278,Y279))</f>
        <v/>
      </c>
      <c r="BM279" s="539"/>
      <c r="BN279" s="2" t="s">
        <v>22</v>
      </c>
      <c r="BO279" s="2" t="s">
        <v>3</v>
      </c>
      <c r="BP279" s="5" t="s">
        <v>1</v>
      </c>
      <c r="BQ279" s="401" t="str">
        <f t="shared" si="2"/>
        <v/>
      </c>
      <c r="BR279" s="401"/>
      <c r="BS279" s="401"/>
      <c r="BT279" s="401"/>
      <c r="BU279" s="2" t="s">
        <v>22</v>
      </c>
      <c r="BV279" s="2" t="s">
        <v>3</v>
      </c>
      <c r="BX279" s="85"/>
    </row>
    <row r="280" spans="1:78" ht="27" customHeight="1">
      <c r="C280" s="81"/>
      <c r="F280" s="2" t="s">
        <v>676</v>
      </c>
      <c r="G280" s="29"/>
      <c r="H280" s="29"/>
      <c r="I280" s="29"/>
      <c r="J280" s="29"/>
      <c r="K280" s="29"/>
      <c r="L280" s="29"/>
      <c r="M280" s="29"/>
      <c r="N280" s="29"/>
      <c r="O280" s="5" t="s">
        <v>1</v>
      </c>
      <c r="P280" s="531"/>
      <c r="Q280" s="531"/>
      <c r="R280" s="531"/>
      <c r="S280" s="531"/>
      <c r="T280" s="2" t="s">
        <v>22</v>
      </c>
      <c r="U280" s="2" t="s">
        <v>3</v>
      </c>
      <c r="V280" s="5" t="s">
        <v>1</v>
      </c>
      <c r="W280" s="531"/>
      <c r="X280" s="531"/>
      <c r="Y280" s="531"/>
      <c r="Z280" s="531"/>
      <c r="AA280" s="2" t="s">
        <v>22</v>
      </c>
      <c r="AB280" s="2" t="s">
        <v>3</v>
      </c>
      <c r="AC280" s="5" t="s">
        <v>1</v>
      </c>
      <c r="AD280" s="310" t="str">
        <f t="shared" si="1"/>
        <v/>
      </c>
      <c r="AE280" s="310"/>
      <c r="AF280" s="310"/>
      <c r="AG280" s="310"/>
      <c r="AH280" s="2" t="s">
        <v>22</v>
      </c>
      <c r="AI280" s="2" t="s">
        <v>3</v>
      </c>
      <c r="AK280" s="85"/>
      <c r="AP280" s="81"/>
      <c r="AS280" s="2" t="s">
        <v>676</v>
      </c>
      <c r="AT280" s="29"/>
      <c r="AU280" s="29"/>
      <c r="AV280" s="29"/>
      <c r="AW280" s="29"/>
      <c r="AX280" s="29"/>
      <c r="AY280" s="29"/>
      <c r="AZ280" s="29"/>
      <c r="BA280" s="29"/>
      <c r="BB280" s="5" t="s">
        <v>1</v>
      </c>
      <c r="BC280" s="539" t="str">
        <f>IF(AND(P280="",確認申請書!O280=""),"",IF(P280="",確認申請書!O280,P280))</f>
        <v/>
      </c>
      <c r="BD280" s="539"/>
      <c r="BE280" s="539" t="str">
        <f>IF(AND(R280="",確認申請書!Q279=""),"",IF(R280="",確認申請書!Q279,R280))</f>
        <v/>
      </c>
      <c r="BF280" s="539"/>
      <c r="BG280" s="2" t="s">
        <v>22</v>
      </c>
      <c r="BH280" s="2" t="s">
        <v>3</v>
      </c>
      <c r="BI280" s="5" t="s">
        <v>1</v>
      </c>
      <c r="BJ280" s="539" t="str">
        <f>IF(AND(W280="",確認申請書!V280=""),"",IF(W280="",確認申請書!V280,W280))</f>
        <v/>
      </c>
      <c r="BK280" s="539"/>
      <c r="BL280" s="539" t="str">
        <f>IF(AND(Y280="",確認申請書!X279=""),"",IF(Y280="",確認申請書!X279,Y280))</f>
        <v/>
      </c>
      <c r="BM280" s="539"/>
      <c r="BN280" s="2" t="s">
        <v>22</v>
      </c>
      <c r="BO280" s="2" t="s">
        <v>3</v>
      </c>
      <c r="BP280" s="5" t="s">
        <v>1</v>
      </c>
      <c r="BQ280" s="401" t="str">
        <f t="shared" si="2"/>
        <v/>
      </c>
      <c r="BR280" s="401"/>
      <c r="BS280" s="401"/>
      <c r="BT280" s="401"/>
      <c r="BU280" s="2" t="s">
        <v>22</v>
      </c>
      <c r="BV280" s="2" t="s">
        <v>3</v>
      </c>
      <c r="BX280" s="85"/>
    </row>
    <row r="281" spans="1:78" ht="27" customHeight="1">
      <c r="C281" s="81"/>
      <c r="F281" s="2" t="s">
        <v>666</v>
      </c>
      <c r="O281" s="5" t="s">
        <v>1</v>
      </c>
      <c r="P281" s="531"/>
      <c r="Q281" s="531"/>
      <c r="R281" s="531"/>
      <c r="S281" s="531"/>
      <c r="T281" s="2" t="s">
        <v>22</v>
      </c>
      <c r="U281" s="2" t="s">
        <v>3</v>
      </c>
      <c r="V281" s="5" t="s">
        <v>1</v>
      </c>
      <c r="W281" s="531"/>
      <c r="X281" s="531"/>
      <c r="Y281" s="531"/>
      <c r="Z281" s="531"/>
      <c r="AA281" s="2" t="s">
        <v>22</v>
      </c>
      <c r="AB281" s="2" t="s">
        <v>3</v>
      </c>
      <c r="AC281" s="5" t="s">
        <v>1</v>
      </c>
      <c r="AD281" s="310" t="str">
        <f t="shared" si="1"/>
        <v/>
      </c>
      <c r="AE281" s="310"/>
      <c r="AF281" s="310"/>
      <c r="AG281" s="310"/>
      <c r="AH281" s="2" t="s">
        <v>22</v>
      </c>
      <c r="AI281" s="2" t="s">
        <v>3</v>
      </c>
      <c r="AK281" s="85"/>
      <c r="AP281" s="81"/>
      <c r="AS281" s="2" t="s">
        <v>666</v>
      </c>
      <c r="BB281" s="5" t="s">
        <v>1</v>
      </c>
      <c r="BC281" s="539" t="str">
        <f>IF(AND(P281="",確認申請書!O281=""),"",IF(P281="",確認申請書!O281,P281))</f>
        <v/>
      </c>
      <c r="BD281" s="539"/>
      <c r="BE281" s="539" t="str">
        <f>IF(AND(R281="",確認申請書!Q279=""),"",IF(R281="",確認申請書!Q279,R281))</f>
        <v/>
      </c>
      <c r="BF281" s="539"/>
      <c r="BG281" s="2" t="s">
        <v>22</v>
      </c>
      <c r="BH281" s="2" t="s">
        <v>3</v>
      </c>
      <c r="BI281" s="5" t="s">
        <v>1</v>
      </c>
      <c r="BJ281" s="539" t="str">
        <f>IF(AND(W281="",確認申請書!V281=""),"",IF(W281="",確認申請書!V281,W281))</f>
        <v/>
      </c>
      <c r="BK281" s="539"/>
      <c r="BL281" s="539" t="str">
        <f>IF(AND(Y281="",確認申請書!X279=""),"",IF(Y281="",確認申請書!X279,Y281))</f>
        <v/>
      </c>
      <c r="BM281" s="539"/>
      <c r="BN281" s="2" t="s">
        <v>22</v>
      </c>
      <c r="BO281" s="2" t="s">
        <v>3</v>
      </c>
      <c r="BP281" s="5" t="s">
        <v>1</v>
      </c>
      <c r="BQ281" s="401" t="str">
        <f t="shared" si="2"/>
        <v/>
      </c>
      <c r="BR281" s="401"/>
      <c r="BS281" s="401"/>
      <c r="BT281" s="401"/>
      <c r="BU281" s="2" t="s">
        <v>22</v>
      </c>
      <c r="BV281" s="2" t="s">
        <v>3</v>
      </c>
      <c r="BX281" s="85"/>
    </row>
    <row r="282" spans="1:78" ht="27" customHeight="1">
      <c r="C282" s="81"/>
      <c r="F282" s="2" t="s">
        <v>672</v>
      </c>
      <c r="O282" s="5" t="s">
        <v>1</v>
      </c>
      <c r="P282" s="531"/>
      <c r="Q282" s="531"/>
      <c r="R282" s="531"/>
      <c r="S282" s="531"/>
      <c r="T282" s="2" t="s">
        <v>22</v>
      </c>
      <c r="U282" s="2" t="s">
        <v>3</v>
      </c>
      <c r="V282" s="5" t="s">
        <v>1</v>
      </c>
      <c r="W282" s="531"/>
      <c r="X282" s="531"/>
      <c r="Y282" s="531"/>
      <c r="Z282" s="531"/>
      <c r="AA282" s="2" t="s">
        <v>22</v>
      </c>
      <c r="AB282" s="2" t="s">
        <v>3</v>
      </c>
      <c r="AC282" s="5" t="s">
        <v>1</v>
      </c>
      <c r="AD282" s="310" t="str">
        <f t="shared" si="1"/>
        <v/>
      </c>
      <c r="AE282" s="310"/>
      <c r="AF282" s="310"/>
      <c r="AG282" s="310"/>
      <c r="AH282" s="2" t="s">
        <v>22</v>
      </c>
      <c r="AI282" s="2" t="s">
        <v>3</v>
      </c>
      <c r="AK282" s="85"/>
      <c r="AP282" s="81"/>
      <c r="AS282" s="2" t="s">
        <v>672</v>
      </c>
      <c r="BB282" s="5" t="s">
        <v>1</v>
      </c>
      <c r="BC282" s="539" t="str">
        <f>IF(AND(P282="",確認申請書!O282=""),"",IF(P282="",確認申請書!O282,P282))</f>
        <v/>
      </c>
      <c r="BD282" s="539"/>
      <c r="BE282" s="539" t="str">
        <f>IF(AND(R282="",確認申請書!Q281=""),"",IF(R282="",確認申請書!Q281,R282))</f>
        <v/>
      </c>
      <c r="BF282" s="539"/>
      <c r="BG282" s="2" t="s">
        <v>22</v>
      </c>
      <c r="BH282" s="2" t="s">
        <v>3</v>
      </c>
      <c r="BI282" s="5" t="s">
        <v>1</v>
      </c>
      <c r="BJ282" s="539" t="str">
        <f>IF(AND(W282="",確認申請書!V282=""),"",IF(W282="",確認申請書!V282,W282))</f>
        <v/>
      </c>
      <c r="BK282" s="539"/>
      <c r="BL282" s="539" t="str">
        <f>IF(AND(Y282="",確認申請書!X281=""),"",IF(Y282="",確認申請書!X281,Y282))</f>
        <v/>
      </c>
      <c r="BM282" s="539"/>
      <c r="BN282" s="2" t="s">
        <v>22</v>
      </c>
      <c r="BO282" s="2" t="s">
        <v>3</v>
      </c>
      <c r="BP282" s="5" t="s">
        <v>1</v>
      </c>
      <c r="BQ282" s="401" t="str">
        <f t="shared" si="2"/>
        <v/>
      </c>
      <c r="BR282" s="401"/>
      <c r="BS282" s="401"/>
      <c r="BT282" s="401"/>
      <c r="BU282" s="2" t="s">
        <v>22</v>
      </c>
      <c r="BV282" s="2" t="s">
        <v>3</v>
      </c>
      <c r="BX282" s="85"/>
    </row>
    <row r="283" spans="1:78" ht="27" customHeight="1">
      <c r="C283" s="81"/>
      <c r="F283" s="2" t="s">
        <v>668</v>
      </c>
      <c r="O283" s="5"/>
      <c r="AD283" s="531"/>
      <c r="AE283" s="531"/>
      <c r="AF283" s="531"/>
      <c r="AG283" s="531"/>
      <c r="AH283" s="2" t="s">
        <v>22</v>
      </c>
      <c r="AK283" s="85"/>
      <c r="AP283" s="81"/>
      <c r="AS283" s="2" t="s">
        <v>668</v>
      </c>
      <c r="BB283" s="5"/>
      <c r="BQ283" s="539" t="str">
        <f>IF(AND(AD283="",確認申請書!AC283=""),"",IF(AD283="",確認申請書!AC283,AD283))</f>
        <v/>
      </c>
      <c r="BR283" s="539"/>
      <c r="BS283" s="539" t="str">
        <f>IF(AND(AF283="",確認申請書!AE283=""),"",IF(AF283="",確認申請書!AE283,AF283))</f>
        <v/>
      </c>
      <c r="BT283" s="539"/>
      <c r="BU283" s="2" t="s">
        <v>22</v>
      </c>
      <c r="BX283" s="85"/>
    </row>
    <row r="284" spans="1:78" ht="27" customHeight="1">
      <c r="C284" s="81"/>
      <c r="F284" s="2" t="s">
        <v>669</v>
      </c>
      <c r="I284" s="24"/>
      <c r="J284" s="24"/>
      <c r="K284" s="24"/>
      <c r="X284" s="531"/>
      <c r="Y284" s="531"/>
      <c r="Z284" s="531"/>
      <c r="AA284" s="531"/>
      <c r="AB284" s="2" t="s">
        <v>73</v>
      </c>
      <c r="AK284" s="85"/>
      <c r="AP284" s="81"/>
      <c r="AS284" s="2" t="s">
        <v>669</v>
      </c>
      <c r="AV284" s="24"/>
      <c r="AW284" s="24"/>
      <c r="AX284" s="24"/>
      <c r="BK284" s="539" t="str">
        <f>IF(AND(X284="",確認申請書!W284=""),"",IF(X284="",確認申請書!W284,X284))</f>
        <v/>
      </c>
      <c r="BL284" s="539"/>
      <c r="BM284" s="539" t="str">
        <f>IF(AND(Z284="",確認申請書!Y284=""),"",IF(Z284="",確認申請書!Y284,Z284))</f>
        <v/>
      </c>
      <c r="BN284" s="539"/>
      <c r="BO284" s="2" t="s">
        <v>73</v>
      </c>
      <c r="BX284" s="85"/>
    </row>
    <row r="285" spans="1:78" s="4" customFormat="1" ht="8.1" customHeight="1">
      <c r="A285" s="112"/>
      <c r="B285" s="113"/>
      <c r="C285" s="83"/>
      <c r="AK285" s="86"/>
      <c r="AP285" s="83"/>
      <c r="AQ285" s="57"/>
      <c r="AR285" s="57"/>
      <c r="AS285" s="57"/>
      <c r="AT285" s="57"/>
      <c r="AU285" s="57"/>
      <c r="AV285" s="57"/>
      <c r="AW285" s="57"/>
      <c r="AX285" s="57"/>
      <c r="AY285" s="57"/>
      <c r="AZ285" s="57"/>
      <c r="BA285" s="57"/>
      <c r="BB285" s="57"/>
      <c r="BC285" s="57"/>
      <c r="BD285" s="57"/>
      <c r="BE285" s="57"/>
      <c r="BF285" s="57"/>
      <c r="BG285" s="57"/>
      <c r="BH285" s="57"/>
      <c r="BI285" s="57"/>
      <c r="BJ285" s="57"/>
      <c r="BK285" s="57"/>
      <c r="BL285" s="57"/>
      <c r="BM285" s="57"/>
      <c r="BN285" s="57"/>
      <c r="BO285" s="57"/>
      <c r="BP285" s="57"/>
      <c r="BQ285" s="57"/>
      <c r="BR285" s="57"/>
      <c r="BS285" s="57"/>
      <c r="BT285" s="57"/>
      <c r="BU285" s="57"/>
      <c r="BV285" s="57"/>
      <c r="BX285" s="86"/>
    </row>
    <row r="286" spans="1:78" s="4" customFormat="1" ht="6.6" customHeight="1">
      <c r="A286" s="112"/>
      <c r="B286" s="113"/>
      <c r="C286" s="83"/>
      <c r="D286" s="9"/>
      <c r="E286" s="9"/>
      <c r="F286" s="9"/>
      <c r="G286" s="9"/>
      <c r="H286" s="9"/>
      <c r="I286" s="9"/>
      <c r="J286" s="9"/>
      <c r="K286" s="9"/>
      <c r="L286" s="9"/>
      <c r="M286" s="9"/>
      <c r="N286" s="9"/>
      <c r="O286" s="9"/>
      <c r="P286" s="9"/>
      <c r="Q286" s="9"/>
      <c r="R286" s="9"/>
      <c r="S286" s="9"/>
      <c r="T286" s="9"/>
      <c r="U286" s="9"/>
      <c r="V286" s="9"/>
      <c r="W286" s="9"/>
      <c r="X286" s="9"/>
      <c r="Y286" s="9"/>
      <c r="Z286" s="9"/>
      <c r="AA286" s="9"/>
      <c r="AB286" s="9"/>
      <c r="AC286" s="9"/>
      <c r="AD286" s="9"/>
      <c r="AE286" s="9"/>
      <c r="AF286" s="9"/>
      <c r="AG286" s="9"/>
      <c r="AH286" s="9"/>
      <c r="AI286" s="9"/>
      <c r="AK286" s="86"/>
      <c r="AP286" s="83"/>
      <c r="AQ286" s="9"/>
      <c r="AR286" s="9"/>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9"/>
      <c r="BQ286" s="9"/>
      <c r="BR286" s="9"/>
      <c r="BS286" s="9"/>
      <c r="BT286" s="9"/>
      <c r="BU286" s="9"/>
      <c r="BV286" s="9"/>
      <c r="BX286" s="86"/>
    </row>
    <row r="287" spans="1:78" ht="7.5" customHeight="1">
      <c r="C287" s="81"/>
      <c r="D287" s="85"/>
      <c r="E287" s="85"/>
      <c r="F287" s="85"/>
      <c r="G287" s="85"/>
      <c r="H287" s="85"/>
      <c r="I287" s="85"/>
      <c r="J287" s="85"/>
      <c r="K287" s="85"/>
      <c r="L287" s="85"/>
      <c r="M287" s="85"/>
      <c r="N287" s="85"/>
      <c r="O287" s="85"/>
      <c r="P287" s="85"/>
      <c r="Q287" s="85"/>
      <c r="R287" s="85"/>
      <c r="S287" s="85"/>
      <c r="T287" s="85"/>
      <c r="U287" s="85"/>
      <c r="V287" s="85"/>
      <c r="W287" s="85"/>
      <c r="X287" s="85"/>
      <c r="Y287" s="85"/>
      <c r="Z287" s="85"/>
      <c r="AA287" s="85"/>
      <c r="AB287" s="85"/>
      <c r="AC287" s="85"/>
      <c r="AD287" s="85"/>
      <c r="AE287" s="85"/>
      <c r="AF287" s="85"/>
      <c r="AG287" s="85"/>
      <c r="AH287" s="85"/>
      <c r="AI287" s="85"/>
      <c r="AJ287" s="85"/>
      <c r="AK287" s="85"/>
      <c r="AP287" s="81"/>
      <c r="AQ287" s="85"/>
      <c r="AR287" s="85"/>
      <c r="AS287" s="85"/>
      <c r="AT287" s="85"/>
      <c r="AU287" s="85"/>
      <c r="AV287" s="85"/>
      <c r="AW287" s="85"/>
      <c r="AX287" s="85"/>
      <c r="AY287" s="85"/>
      <c r="AZ287" s="85"/>
      <c r="BA287" s="85"/>
      <c r="BB287" s="85"/>
      <c r="BC287" s="85"/>
      <c r="BD287" s="85"/>
      <c r="BE287" s="85"/>
      <c r="BF287" s="85"/>
      <c r="BG287" s="85"/>
      <c r="BH287" s="85"/>
      <c r="BI287" s="85"/>
      <c r="BJ287" s="85"/>
      <c r="BK287" s="85"/>
      <c r="BL287" s="85"/>
      <c r="BM287" s="85"/>
      <c r="BN287" s="85"/>
      <c r="BO287" s="85"/>
      <c r="BP287" s="85"/>
      <c r="BQ287" s="85"/>
      <c r="BR287" s="85"/>
      <c r="BS287" s="85"/>
      <c r="BT287" s="85"/>
      <c r="BU287" s="85"/>
      <c r="BV287" s="85"/>
      <c r="BW287" s="85"/>
      <c r="BX287" s="85"/>
    </row>
    <row r="288" spans="1:78" ht="27.75" customHeight="1">
      <c r="C288" s="81"/>
      <c r="E288" s="1"/>
      <c r="F288" s="1"/>
      <c r="G288" s="1"/>
      <c r="H288" s="1"/>
      <c r="I288" s="1"/>
      <c r="J288" s="1"/>
      <c r="K288" s="1"/>
      <c r="L288" s="1"/>
      <c r="M288" s="1"/>
      <c r="N288" s="1"/>
      <c r="O288" s="1"/>
      <c r="P288" s="1"/>
      <c r="Q288" s="1"/>
      <c r="R288" s="1"/>
      <c r="S288" s="1"/>
      <c r="T288" s="1" t="s">
        <v>277</v>
      </c>
      <c r="U288" s="1"/>
      <c r="V288" s="1"/>
      <c r="W288" s="1"/>
      <c r="X288" s="1"/>
      <c r="Y288" s="1"/>
      <c r="Z288" s="1"/>
      <c r="AA288" s="1"/>
      <c r="AB288" s="1"/>
      <c r="AC288" s="1"/>
      <c r="AD288" s="1"/>
      <c r="AE288" s="1"/>
      <c r="AF288" s="1"/>
      <c r="AG288" s="1"/>
      <c r="AH288" s="1"/>
      <c r="AI288" s="1"/>
      <c r="AK288" s="85"/>
      <c r="AM288" s="2" t="s">
        <v>428</v>
      </c>
      <c r="AP288" s="81"/>
      <c r="AR288" s="1"/>
      <c r="AS288" s="1"/>
      <c r="AT288" s="1"/>
      <c r="AU288" s="1"/>
      <c r="AV288" s="1"/>
      <c r="AW288" s="1"/>
      <c r="AX288" s="1"/>
      <c r="AY288" s="1"/>
      <c r="AZ288" s="1"/>
      <c r="BA288" s="1"/>
      <c r="BB288" s="1"/>
      <c r="BC288" s="1"/>
      <c r="BD288" s="1"/>
      <c r="BE288" s="1"/>
      <c r="BF288" s="1"/>
      <c r="BG288" s="1" t="s">
        <v>277</v>
      </c>
      <c r="BH288" s="1"/>
      <c r="BI288" s="1"/>
      <c r="BJ288" s="1"/>
      <c r="BK288" s="1"/>
      <c r="BL288" s="1"/>
      <c r="BM288" s="1"/>
      <c r="BN288" s="1"/>
      <c r="BO288" s="1"/>
      <c r="BP288" s="1"/>
      <c r="BQ288" s="1"/>
      <c r="BR288" s="1"/>
      <c r="BS288" s="1"/>
      <c r="BT288" s="1"/>
      <c r="BU288" s="1"/>
      <c r="BV288" s="1"/>
      <c r="BX288" s="85"/>
      <c r="BZ288" s="2" t="s">
        <v>428</v>
      </c>
    </row>
    <row r="289" spans="2:76" ht="8.25" customHeight="1">
      <c r="C289" s="81"/>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c r="AB289" s="16"/>
      <c r="AC289" s="16"/>
      <c r="AD289" s="16"/>
      <c r="AE289" s="16"/>
      <c r="AF289" s="16"/>
      <c r="AG289" s="16"/>
      <c r="AH289" s="16"/>
      <c r="AI289" s="16"/>
      <c r="AK289" s="85"/>
      <c r="AP289" s="81"/>
      <c r="AQ289" s="16"/>
      <c r="AR289" s="16"/>
      <c r="AS289" s="16"/>
      <c r="AT289" s="16"/>
      <c r="AU289" s="16"/>
      <c r="AV289" s="16"/>
      <c r="AW289" s="16"/>
      <c r="AX289" s="16"/>
      <c r="AY289" s="16"/>
      <c r="AZ289" s="16"/>
      <c r="BA289" s="16"/>
      <c r="BB289" s="16"/>
      <c r="BC289" s="16"/>
      <c r="BD289" s="16"/>
      <c r="BE289" s="16"/>
      <c r="BF289" s="16"/>
      <c r="BG289" s="16"/>
      <c r="BH289" s="16"/>
      <c r="BI289" s="16"/>
      <c r="BJ289" s="16"/>
      <c r="BK289" s="16"/>
      <c r="BL289" s="16"/>
      <c r="BM289" s="16"/>
      <c r="BN289" s="16"/>
      <c r="BO289" s="16"/>
      <c r="BP289" s="16"/>
      <c r="BQ289" s="16"/>
      <c r="BR289" s="16"/>
      <c r="BS289" s="16"/>
      <c r="BT289" s="16"/>
      <c r="BU289" s="16"/>
      <c r="BV289" s="16"/>
      <c r="BX289" s="85"/>
    </row>
    <row r="290" spans="2:76" ht="27.75" customHeight="1">
      <c r="C290" s="81"/>
      <c r="D290" s="2" t="s">
        <v>76</v>
      </c>
      <c r="AK290" s="85"/>
      <c r="AP290" s="81"/>
      <c r="AQ290" s="2" t="s">
        <v>76</v>
      </c>
      <c r="BX290" s="85"/>
    </row>
    <row r="291" spans="2:76" ht="27.75" customHeight="1">
      <c r="C291" s="81"/>
      <c r="E291" s="2" t="s">
        <v>17</v>
      </c>
      <c r="X291" s="590"/>
      <c r="Y291" s="590"/>
      <c r="Z291" s="590"/>
      <c r="AA291" s="590"/>
      <c r="AB291" s="2" t="s">
        <v>91</v>
      </c>
      <c r="AK291" s="85"/>
      <c r="AP291" s="81"/>
      <c r="AR291" s="2" t="s">
        <v>17</v>
      </c>
      <c r="BK291" s="536">
        <f>IF(AND(X291="",確認申請書!W291=""),"",IF(X291="",確認申請書!W291,X291))</f>
        <v>0</v>
      </c>
      <c r="BL291" s="536"/>
      <c r="BM291" s="536" t="str">
        <f>IF(AND(Z291="",確認申請書!Y291=""),"",IF(Z291="",確認申請書!Y291,Z291))</f>
        <v/>
      </c>
      <c r="BN291" s="536"/>
      <c r="BO291" s="2" t="s">
        <v>91</v>
      </c>
      <c r="BX291" s="85"/>
    </row>
    <row r="292" spans="2:76" ht="27.75" customHeight="1">
      <c r="C292" s="81"/>
      <c r="E292" s="2" t="s">
        <v>18</v>
      </c>
      <c r="X292" s="551"/>
      <c r="Y292" s="551"/>
      <c r="Z292" s="551"/>
      <c r="AA292" s="551"/>
      <c r="AB292" s="2" t="s">
        <v>91</v>
      </c>
      <c r="AK292" s="85"/>
      <c r="AP292" s="81"/>
      <c r="AR292" s="2" t="s">
        <v>18</v>
      </c>
      <c r="BK292" s="553" t="str">
        <f>IF(AND(X292="",確認申請書!W292=""),"",IF(X292="",確認申請書!W292,X292))</f>
        <v/>
      </c>
      <c r="BL292" s="553"/>
      <c r="BM292" s="553" t="str">
        <f>IF(AND(Z292="",確認申請書!Y292=""),"",IF(Z292="",確認申請書!Y292,Z292))</f>
        <v/>
      </c>
      <c r="BN292" s="553"/>
      <c r="BO292" s="2" t="s">
        <v>91</v>
      </c>
      <c r="BX292" s="85"/>
    </row>
    <row r="293" spans="2:76" ht="8.25" customHeight="1">
      <c r="C293" s="81"/>
      <c r="D293" s="18"/>
      <c r="E293" s="18"/>
      <c r="F293" s="18"/>
      <c r="G293" s="18"/>
      <c r="H293" s="18"/>
      <c r="I293" s="18"/>
      <c r="J293" s="18"/>
      <c r="K293" s="18"/>
      <c r="L293" s="18"/>
      <c r="M293" s="18"/>
      <c r="N293" s="18"/>
      <c r="O293" s="18"/>
      <c r="P293" s="18"/>
      <c r="Q293" s="18"/>
      <c r="R293" s="18"/>
      <c r="S293" s="18"/>
      <c r="T293" s="18"/>
      <c r="U293" s="18"/>
      <c r="V293" s="18"/>
      <c r="W293" s="18"/>
      <c r="X293" s="18"/>
      <c r="Y293" s="18"/>
      <c r="Z293" s="18"/>
      <c r="AA293" s="18"/>
      <c r="AB293" s="18"/>
      <c r="AC293" s="18"/>
      <c r="AD293" s="18"/>
      <c r="AE293" s="18"/>
      <c r="AF293" s="18"/>
      <c r="AG293" s="18"/>
      <c r="AH293" s="18"/>
      <c r="AI293" s="18"/>
      <c r="AK293" s="85"/>
      <c r="AP293" s="81"/>
      <c r="AQ293" s="18"/>
      <c r="AR293" s="18"/>
      <c r="AS293" s="18"/>
      <c r="AT293" s="18"/>
      <c r="AU293" s="18"/>
      <c r="AV293" s="18"/>
      <c r="AW293" s="18"/>
      <c r="AX293" s="18"/>
      <c r="AY293" s="18"/>
      <c r="AZ293" s="18"/>
      <c r="BA293" s="18"/>
      <c r="BB293" s="18"/>
      <c r="BC293" s="18"/>
      <c r="BD293" s="18"/>
      <c r="BE293" s="18"/>
      <c r="BF293" s="18"/>
      <c r="BG293" s="18"/>
      <c r="BH293" s="18"/>
      <c r="BI293" s="18"/>
      <c r="BJ293" s="18"/>
      <c r="BK293" s="18"/>
      <c r="BL293" s="18"/>
      <c r="BM293" s="18"/>
      <c r="BN293" s="18"/>
      <c r="BO293" s="18"/>
      <c r="BP293" s="18"/>
      <c r="BQ293" s="18"/>
      <c r="BR293" s="18"/>
      <c r="BS293" s="18"/>
      <c r="BT293" s="18"/>
      <c r="BU293" s="18"/>
      <c r="BV293" s="18"/>
      <c r="BX293" s="85"/>
    </row>
    <row r="294" spans="2:76" ht="8.25" customHeight="1">
      <c r="C294" s="81"/>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c r="AB294" s="16"/>
      <c r="AC294" s="16"/>
      <c r="AD294" s="16"/>
      <c r="AE294" s="16"/>
      <c r="AF294" s="16"/>
      <c r="AG294" s="16"/>
      <c r="AH294" s="16"/>
      <c r="AI294" s="16"/>
      <c r="AK294" s="85"/>
      <c r="AP294" s="81"/>
      <c r="AQ294" s="16"/>
      <c r="AR294" s="16"/>
      <c r="AS294" s="16"/>
      <c r="AT294" s="16"/>
      <c r="AU294" s="16"/>
      <c r="AV294" s="16"/>
      <c r="AW294" s="16"/>
      <c r="AX294" s="16"/>
      <c r="AY294" s="16"/>
      <c r="AZ294" s="16"/>
      <c r="BA294" s="16"/>
      <c r="BB294" s="16"/>
      <c r="BC294" s="16"/>
      <c r="BD294" s="16"/>
      <c r="BE294" s="16"/>
      <c r="BF294" s="16"/>
      <c r="BG294" s="16"/>
      <c r="BH294" s="16"/>
      <c r="BI294" s="16"/>
      <c r="BJ294" s="16"/>
      <c r="BK294" s="16"/>
      <c r="BL294" s="16"/>
      <c r="BM294" s="16"/>
      <c r="BN294" s="16"/>
      <c r="BO294" s="16"/>
      <c r="BP294" s="16"/>
      <c r="BQ294" s="16"/>
      <c r="BR294" s="16"/>
      <c r="BS294" s="16"/>
      <c r="BT294" s="16"/>
      <c r="BU294" s="16"/>
      <c r="BV294" s="16"/>
      <c r="BX294" s="85"/>
    </row>
    <row r="295" spans="2:76" ht="27.75" customHeight="1">
      <c r="C295" s="81"/>
      <c r="D295" s="2" t="s">
        <v>19</v>
      </c>
      <c r="O295" s="5" t="s">
        <v>27</v>
      </c>
      <c r="P295" s="301" t="s">
        <v>96</v>
      </c>
      <c r="Q295" s="301"/>
      <c r="R295" s="301"/>
      <c r="S295" s="301"/>
      <c r="T295" s="301"/>
      <c r="U295" s="2" t="s">
        <v>3</v>
      </c>
      <c r="V295" s="5" t="s">
        <v>1</v>
      </c>
      <c r="W295" s="302" t="s">
        <v>97</v>
      </c>
      <c r="X295" s="302"/>
      <c r="Y295" s="302"/>
      <c r="Z295" s="302"/>
      <c r="AA295" s="302"/>
      <c r="AB295" s="2" t="s">
        <v>3</v>
      </c>
      <c r="AK295" s="85"/>
      <c r="AP295" s="81"/>
      <c r="AQ295" s="2" t="s">
        <v>19</v>
      </c>
      <c r="BB295" s="5" t="s">
        <v>27</v>
      </c>
      <c r="BC295" s="301" t="s">
        <v>96</v>
      </c>
      <c r="BD295" s="301"/>
      <c r="BE295" s="301"/>
      <c r="BF295" s="301"/>
      <c r="BG295" s="301"/>
      <c r="BH295" s="2" t="s">
        <v>3</v>
      </c>
      <c r="BI295" s="5" t="s">
        <v>1</v>
      </c>
      <c r="BJ295" s="302" t="s">
        <v>97</v>
      </c>
      <c r="BK295" s="302"/>
      <c r="BL295" s="302"/>
      <c r="BM295" s="302"/>
      <c r="BN295" s="302"/>
      <c r="BO295" s="2" t="s">
        <v>3</v>
      </c>
      <c r="BX295" s="85"/>
    </row>
    <row r="296" spans="2:76" ht="27.75" customHeight="1">
      <c r="C296" s="81"/>
      <c r="F296" s="2" t="s">
        <v>112</v>
      </c>
      <c r="O296" s="5" t="s">
        <v>27</v>
      </c>
      <c r="P296" s="552"/>
      <c r="Q296" s="552"/>
      <c r="R296" s="552"/>
      <c r="S296" s="552"/>
      <c r="T296" s="2" t="s">
        <v>20</v>
      </c>
      <c r="U296" s="2" t="s">
        <v>3</v>
      </c>
      <c r="V296" s="5" t="s">
        <v>1</v>
      </c>
      <c r="W296" s="552"/>
      <c r="X296" s="552"/>
      <c r="Y296" s="552"/>
      <c r="Z296" s="552"/>
      <c r="AA296" s="2" t="s">
        <v>20</v>
      </c>
      <c r="AB296" s="2" t="s">
        <v>3</v>
      </c>
      <c r="AK296" s="85"/>
      <c r="AP296" s="81"/>
      <c r="AS296" s="2" t="s">
        <v>112</v>
      </c>
      <c r="BB296" s="5" t="s">
        <v>27</v>
      </c>
      <c r="BC296" s="557" t="str">
        <f>IF(AND(P296="",確認申請書!O296=""),"",IF(P296="",確認申請書!O296,P296))</f>
        <v/>
      </c>
      <c r="BD296" s="557"/>
      <c r="BE296" s="557" t="str">
        <f>IF(AND(R296="",確認申請書!Q296=""),"",IF(R296="",確認申請書!Q296,R296))</f>
        <v/>
      </c>
      <c r="BF296" s="557"/>
      <c r="BG296" s="2" t="s">
        <v>20</v>
      </c>
      <c r="BH296" s="2" t="s">
        <v>3</v>
      </c>
      <c r="BI296" s="5" t="s">
        <v>1</v>
      </c>
      <c r="BJ296" s="557" t="str">
        <f>IF(AND(W296="",確認申請書!V296=""),"",IF(W296="",確認申請書!V296,W296))</f>
        <v/>
      </c>
      <c r="BK296" s="557"/>
      <c r="BL296" s="557" t="str">
        <f>IF(AND(Y296="",確認申請書!X296=""),"",IF(Y296="",確認申請書!X296,Y296))</f>
        <v/>
      </c>
      <c r="BM296" s="557"/>
      <c r="BN296" s="2" t="s">
        <v>20</v>
      </c>
      <c r="BO296" s="2" t="s">
        <v>3</v>
      </c>
      <c r="BX296" s="85"/>
    </row>
    <row r="297" spans="2:76" ht="27.75" customHeight="1">
      <c r="C297" s="81"/>
      <c r="F297" s="2" t="s">
        <v>113</v>
      </c>
      <c r="O297" s="5" t="s">
        <v>98</v>
      </c>
      <c r="P297" s="551"/>
      <c r="Q297" s="551"/>
      <c r="R297" s="551"/>
      <c r="S297" s="551"/>
      <c r="T297" s="2" t="s">
        <v>35</v>
      </c>
      <c r="U297" s="2" t="s">
        <v>3</v>
      </c>
      <c r="V297" s="5" t="s">
        <v>1</v>
      </c>
      <c r="W297" s="551"/>
      <c r="X297" s="551"/>
      <c r="Y297" s="551"/>
      <c r="Z297" s="551"/>
      <c r="AA297" s="2" t="s">
        <v>35</v>
      </c>
      <c r="AB297" s="2" t="s">
        <v>3</v>
      </c>
      <c r="AK297" s="85"/>
      <c r="AP297" s="81"/>
      <c r="AS297" s="2" t="s">
        <v>113</v>
      </c>
      <c r="BB297" s="5" t="s">
        <v>98</v>
      </c>
      <c r="BC297" s="556">
        <f>IF(AND(P297="",確認申請書!O297=""),"",IF(P297="",確認申請書!O297,P297))</f>
        <v>0</v>
      </c>
      <c r="BD297" s="556"/>
      <c r="BE297" s="556" t="str">
        <f>IF(AND(R297="",確認申請書!Q297=""),"",IF(R297="",確認申請書!Q297,R297))</f>
        <v/>
      </c>
      <c r="BF297" s="556"/>
      <c r="BG297" s="2" t="s">
        <v>35</v>
      </c>
      <c r="BH297" s="2" t="s">
        <v>3</v>
      </c>
      <c r="BI297" s="5" t="s">
        <v>1</v>
      </c>
      <c r="BJ297" s="556" t="str">
        <f>IF(AND(W297="",確認申請書!V297=""),"",IF(W297="",確認申請書!V297,W297))</f>
        <v/>
      </c>
      <c r="BK297" s="556"/>
      <c r="BL297" s="556" t="str">
        <f>IF(AND(Y297="",確認申請書!X297=""),"",IF(Y297="",確認申請書!X297,Y297))</f>
        <v/>
      </c>
      <c r="BM297" s="556"/>
      <c r="BN297" s="2" t="s">
        <v>35</v>
      </c>
      <c r="BO297" s="2" t="s">
        <v>3</v>
      </c>
      <c r="BX297" s="85"/>
    </row>
    <row r="298" spans="2:76" ht="27.75" customHeight="1">
      <c r="C298" s="81"/>
      <c r="O298" s="5" t="s">
        <v>99</v>
      </c>
      <c r="P298" s="551"/>
      <c r="Q298" s="551"/>
      <c r="R298" s="551"/>
      <c r="S298" s="551"/>
      <c r="T298" s="2" t="s">
        <v>35</v>
      </c>
      <c r="U298" s="2" t="s">
        <v>3</v>
      </c>
      <c r="V298" s="5" t="s">
        <v>1</v>
      </c>
      <c r="W298" s="551"/>
      <c r="X298" s="551"/>
      <c r="Y298" s="551"/>
      <c r="Z298" s="551"/>
      <c r="AA298" s="2" t="s">
        <v>35</v>
      </c>
      <c r="AB298" s="2" t="s">
        <v>3</v>
      </c>
      <c r="AK298" s="85"/>
      <c r="AP298" s="81"/>
      <c r="BB298" s="5" t="s">
        <v>99</v>
      </c>
      <c r="BC298" s="553">
        <f>IF(AND(P298="",確認申請書!O298=""),"",IF(P298="",確認申請書!O298,P298))</f>
        <v>0</v>
      </c>
      <c r="BD298" s="553"/>
      <c r="BE298" s="553" t="str">
        <f>IF(AND(R298="",確認申請書!Q298=""),"",IF(R298="",確認申請書!Q298,R298))</f>
        <v/>
      </c>
      <c r="BF298" s="553"/>
      <c r="BG298" s="2" t="s">
        <v>35</v>
      </c>
      <c r="BH298" s="2" t="s">
        <v>3</v>
      </c>
      <c r="BI298" s="5" t="s">
        <v>1</v>
      </c>
      <c r="BJ298" s="553" t="str">
        <f>IF(AND(W298="",確認申請書!V298=""),"",IF(W298="",確認申請書!V298,W298))</f>
        <v/>
      </c>
      <c r="BK298" s="553"/>
      <c r="BL298" s="553" t="str">
        <f>IF(AND(Y298="",確認申請書!X298=""),"",IF(Y298="",確認申請書!X298,Y298))</f>
        <v/>
      </c>
      <c r="BM298" s="553"/>
      <c r="BN298" s="2" t="s">
        <v>35</v>
      </c>
      <c r="BO298" s="2" t="s">
        <v>3</v>
      </c>
      <c r="BX298" s="85"/>
    </row>
    <row r="299" spans="2:76" ht="27.75" customHeight="1">
      <c r="C299" s="81"/>
      <c r="F299" s="2" t="s">
        <v>114</v>
      </c>
      <c r="K299" s="5" t="s">
        <v>593</v>
      </c>
      <c r="L299" s="591"/>
      <c r="M299" s="591"/>
      <c r="N299" s="591"/>
      <c r="O299" s="591"/>
      <c r="P299" s="591"/>
      <c r="Q299" s="591"/>
      <c r="R299" s="591"/>
      <c r="S299" s="301" t="s">
        <v>594</v>
      </c>
      <c r="T299" s="301"/>
      <c r="U299" s="301"/>
      <c r="V299" s="301"/>
      <c r="W299" s="592"/>
      <c r="X299" s="592"/>
      <c r="Y299" s="592"/>
      <c r="Z299" s="592"/>
      <c r="AA299" s="592"/>
      <c r="AB299" s="592"/>
      <c r="AC299" s="592"/>
      <c r="AD299" s="592"/>
      <c r="AE299" s="592"/>
      <c r="AF299" s="592"/>
      <c r="AG299" s="592"/>
      <c r="AH299" s="371" t="s">
        <v>595</v>
      </c>
      <c r="AI299" s="371"/>
      <c r="AK299" s="85"/>
      <c r="AP299" s="81"/>
      <c r="AS299" s="2" t="s">
        <v>114</v>
      </c>
      <c r="AX299" s="5" t="s">
        <v>593</v>
      </c>
      <c r="AY299" s="302" t="str">
        <f>IF(AND(L299="",確認申請書!K299=""),"",IF(L299="",確認申請書!K299,L299))</f>
        <v/>
      </c>
      <c r="AZ299" s="302"/>
      <c r="BA299" s="302"/>
      <c r="BB299" s="302"/>
      <c r="BC299" s="302"/>
      <c r="BD299" s="302"/>
      <c r="BE299" s="302"/>
      <c r="BF299" s="301" t="s">
        <v>594</v>
      </c>
      <c r="BG299" s="301"/>
      <c r="BH299" s="301"/>
      <c r="BI299" s="301"/>
      <c r="BJ299" s="302" t="str">
        <f>IF(AND(W299="",確認申請書!V299=""),"",IF(W299="",確認申請書!V299,W299))</f>
        <v/>
      </c>
      <c r="BK299" s="302"/>
      <c r="BL299" s="302"/>
      <c r="BM299" s="302"/>
      <c r="BN299" s="302"/>
      <c r="BO299" s="302"/>
      <c r="BP299" s="302"/>
      <c r="BQ299" s="302"/>
      <c r="BR299" s="302"/>
      <c r="BS299" s="302"/>
      <c r="BT299" s="302"/>
      <c r="BU299" s="371" t="s">
        <v>595</v>
      </c>
      <c r="BV299" s="371"/>
      <c r="BX299" s="85"/>
    </row>
    <row r="300" spans="2:76" ht="27.75" customHeight="1">
      <c r="B300" s="111" t="str">
        <f>IF(AND(AD300="□",AG300="□"),"□","■")</f>
        <v>□</v>
      </c>
      <c r="C300" s="81"/>
      <c r="F300" s="2" t="s">
        <v>115</v>
      </c>
      <c r="AD300" s="160" t="s">
        <v>33</v>
      </c>
      <c r="AE300" s="2" t="s">
        <v>58</v>
      </c>
      <c r="AG300" s="160" t="s">
        <v>33</v>
      </c>
      <c r="AH300" s="2" t="s">
        <v>59</v>
      </c>
      <c r="AK300" s="85"/>
      <c r="AP300" s="81"/>
      <c r="AS300" s="2" t="s">
        <v>115</v>
      </c>
      <c r="BQ300" s="2" t="str">
        <f>IF(B300="□",確認申請書!AC300,AD300)</f>
        <v>□</v>
      </c>
      <c r="BR300" s="2" t="s">
        <v>58</v>
      </c>
      <c r="BT300" s="2" t="str">
        <f>IF(B300="□",確認申請書!AF300,AG300)</f>
        <v>□</v>
      </c>
      <c r="BU300" s="2" t="s">
        <v>59</v>
      </c>
      <c r="BX300" s="85"/>
    </row>
    <row r="301" spans="2:76" ht="27.75" customHeight="1">
      <c r="C301" s="81"/>
      <c r="F301" s="2" t="s">
        <v>116</v>
      </c>
      <c r="AK301" s="85"/>
      <c r="AP301" s="81"/>
      <c r="AS301" s="2" t="s">
        <v>116</v>
      </c>
      <c r="BX301" s="85"/>
    </row>
    <row r="302" spans="2:76" ht="27.75" customHeight="1">
      <c r="B302" s="111" t="str">
        <f>IF(AND(H302="□",Q302="□",Z302="□"),"□","■")</f>
        <v>□</v>
      </c>
      <c r="C302" s="81"/>
      <c r="H302" s="160" t="s">
        <v>645</v>
      </c>
      <c r="I302" s="2" t="s">
        <v>77</v>
      </c>
      <c r="Q302" s="160" t="s">
        <v>645</v>
      </c>
      <c r="R302" s="2" t="s">
        <v>78</v>
      </c>
      <c r="Z302" s="160" t="s">
        <v>645</v>
      </c>
      <c r="AA302" s="2" t="s">
        <v>79</v>
      </c>
      <c r="AK302" s="85"/>
      <c r="AP302" s="81"/>
      <c r="AU302" s="5" t="str">
        <f>IF($B$302="□",確認申請書!G302,Q302)</f>
        <v>□</v>
      </c>
      <c r="AV302" s="2" t="s">
        <v>77</v>
      </c>
      <c r="BD302" s="5" t="str">
        <f>IF($B$302="□",確認申請書!P302,Q302)</f>
        <v>□</v>
      </c>
      <c r="BE302" s="2" t="s">
        <v>78</v>
      </c>
      <c r="BM302" s="5" t="str">
        <f>IF($B$302="□",確認申請書!Y302,Z302)</f>
        <v>□</v>
      </c>
      <c r="BN302" s="2" t="s">
        <v>79</v>
      </c>
      <c r="BX302" s="85"/>
    </row>
    <row r="303" spans="2:76" ht="8.25" customHeight="1">
      <c r="C303" s="81"/>
      <c r="D303" s="18"/>
      <c r="E303" s="18"/>
      <c r="F303" s="18"/>
      <c r="G303" s="18"/>
      <c r="H303" s="18"/>
      <c r="I303" s="18"/>
      <c r="J303" s="18"/>
      <c r="K303" s="18"/>
      <c r="L303" s="18"/>
      <c r="M303" s="18"/>
      <c r="N303" s="18"/>
      <c r="O303" s="18"/>
      <c r="P303" s="18"/>
      <c r="Q303" s="18"/>
      <c r="R303" s="18"/>
      <c r="S303" s="18"/>
      <c r="T303" s="18"/>
      <c r="U303" s="18"/>
      <c r="V303" s="18"/>
      <c r="W303" s="18"/>
      <c r="X303" s="18"/>
      <c r="Y303" s="18"/>
      <c r="Z303" s="18"/>
      <c r="AA303" s="18"/>
      <c r="AB303" s="18"/>
      <c r="AC303" s="18"/>
      <c r="AD303" s="18"/>
      <c r="AE303" s="18"/>
      <c r="AF303" s="18"/>
      <c r="AG303" s="18"/>
      <c r="AH303" s="18"/>
      <c r="AI303" s="18"/>
      <c r="AK303" s="85"/>
      <c r="AP303" s="81"/>
      <c r="AQ303" s="18"/>
      <c r="AR303" s="18"/>
      <c r="AS303" s="18"/>
      <c r="AT303" s="18"/>
      <c r="AU303" s="18"/>
      <c r="AV303" s="18"/>
      <c r="AW303" s="18"/>
      <c r="AX303" s="18"/>
      <c r="AY303" s="18"/>
      <c r="AZ303" s="18"/>
      <c r="BA303" s="18"/>
      <c r="BB303" s="18"/>
      <c r="BC303" s="18"/>
      <c r="BD303" s="18"/>
      <c r="BE303" s="18"/>
      <c r="BF303" s="18"/>
      <c r="BG303" s="18"/>
      <c r="BH303" s="18"/>
      <c r="BI303" s="18"/>
      <c r="BJ303" s="18"/>
      <c r="BK303" s="18"/>
      <c r="BL303" s="18"/>
      <c r="BM303" s="18"/>
      <c r="BN303" s="18"/>
      <c r="BO303" s="18"/>
      <c r="BP303" s="18"/>
      <c r="BQ303" s="18"/>
      <c r="BR303" s="18"/>
      <c r="BS303" s="18"/>
      <c r="BT303" s="18"/>
      <c r="BU303" s="18"/>
      <c r="BV303" s="18"/>
      <c r="BX303" s="85"/>
    </row>
    <row r="304" spans="2:76" ht="8.25" customHeight="1">
      <c r="C304" s="81"/>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c r="AB304" s="16"/>
      <c r="AC304" s="16"/>
      <c r="AD304" s="16"/>
      <c r="AE304" s="16"/>
      <c r="AF304" s="16"/>
      <c r="AG304" s="16"/>
      <c r="AH304" s="16"/>
      <c r="AI304" s="16"/>
      <c r="AK304" s="85"/>
      <c r="AP304" s="81"/>
      <c r="AQ304" s="16"/>
      <c r="AR304" s="16"/>
      <c r="AS304" s="16"/>
      <c r="AT304" s="16"/>
      <c r="AU304" s="16"/>
      <c r="AV304" s="16"/>
      <c r="AW304" s="16"/>
      <c r="AX304" s="16"/>
      <c r="AY304" s="16"/>
      <c r="AZ304" s="16"/>
      <c r="BA304" s="16"/>
      <c r="BB304" s="16"/>
      <c r="BC304" s="16"/>
      <c r="BD304" s="16"/>
      <c r="BE304" s="16"/>
      <c r="BF304" s="16"/>
      <c r="BG304" s="16"/>
      <c r="BH304" s="16"/>
      <c r="BI304" s="16"/>
      <c r="BJ304" s="16"/>
      <c r="BK304" s="16"/>
      <c r="BL304" s="16"/>
      <c r="BM304" s="16"/>
      <c r="BN304" s="16"/>
      <c r="BO304" s="16"/>
      <c r="BP304" s="16"/>
      <c r="BQ304" s="16"/>
      <c r="BR304" s="16"/>
      <c r="BS304" s="16"/>
      <c r="BT304" s="16"/>
      <c r="BU304" s="16"/>
      <c r="BV304" s="16"/>
      <c r="BX304" s="85"/>
    </row>
    <row r="305" spans="1:76" ht="27.75" customHeight="1">
      <c r="C305" s="81"/>
      <c r="D305" s="2" t="s">
        <v>80</v>
      </c>
      <c r="AK305" s="85"/>
      <c r="AP305" s="81"/>
      <c r="AQ305" s="2" t="s">
        <v>80</v>
      </c>
      <c r="BX305" s="85"/>
    </row>
    <row r="306" spans="1:76" s="76" customFormat="1" ht="27.75" customHeight="1">
      <c r="A306" s="114"/>
      <c r="B306" s="115"/>
      <c r="C306" s="84"/>
      <c r="E306" s="160" t="s">
        <v>645</v>
      </c>
      <c r="F306" s="305" t="s">
        <v>193</v>
      </c>
      <c r="G306" s="305"/>
      <c r="H306" s="305"/>
      <c r="I306" s="305"/>
      <c r="J306" s="305"/>
      <c r="K306" s="305"/>
      <c r="L306" s="305"/>
      <c r="M306" s="588"/>
      <c r="N306" s="588"/>
      <c r="O306" s="588"/>
      <c r="P306" s="588"/>
      <c r="Q306" s="588"/>
      <c r="R306" s="588"/>
      <c r="S306" s="588"/>
      <c r="T306" s="588"/>
      <c r="U306" s="588"/>
      <c r="V306" s="588"/>
      <c r="W306" s="588"/>
      <c r="X306" s="588"/>
      <c r="Y306" s="588"/>
      <c r="Z306" s="588"/>
      <c r="AA306" s="588"/>
      <c r="AB306" s="588"/>
      <c r="AC306" s="588"/>
      <c r="AD306" s="588"/>
      <c r="AE306" s="588"/>
      <c r="AF306" s="588"/>
      <c r="AG306" s="588"/>
      <c r="AH306" s="588"/>
      <c r="AI306" s="588"/>
      <c r="AK306" s="87"/>
      <c r="AP306" s="84"/>
      <c r="AR306" s="5" t="str">
        <f>IF(E306="□",確認申請書!D306,E306)</f>
        <v>□</v>
      </c>
      <c r="AS306" s="305" t="s">
        <v>193</v>
      </c>
      <c r="AT306" s="305"/>
      <c r="AU306" s="305"/>
      <c r="AV306" s="305"/>
      <c r="AW306" s="305"/>
      <c r="AX306" s="305"/>
      <c r="AY306" s="305"/>
      <c r="AZ306" s="555" t="str">
        <f>IF(AND(M306="",確認申請書!L306=""),"",IF(M306="",確認申請書!L306,M306))</f>
        <v/>
      </c>
      <c r="BA306" s="555"/>
      <c r="BB306" s="555"/>
      <c r="BC306" s="555"/>
      <c r="BD306" s="555"/>
      <c r="BE306" s="555"/>
      <c r="BF306" s="555"/>
      <c r="BG306" s="555"/>
      <c r="BH306" s="555"/>
      <c r="BI306" s="555"/>
      <c r="BJ306" s="555"/>
      <c r="BK306" s="555"/>
      <c r="BL306" s="555"/>
      <c r="BM306" s="555"/>
      <c r="BN306" s="555"/>
      <c r="BO306" s="555"/>
      <c r="BP306" s="555"/>
      <c r="BQ306" s="555"/>
      <c r="BR306" s="555"/>
      <c r="BS306" s="555"/>
      <c r="BT306" s="555"/>
      <c r="BU306" s="555"/>
      <c r="BV306" s="555"/>
      <c r="BX306" s="87"/>
    </row>
    <row r="307" spans="1:76" ht="27.75" customHeight="1">
      <c r="B307" s="142"/>
      <c r="C307" s="135"/>
      <c r="E307" s="160" t="s">
        <v>645</v>
      </c>
      <c r="F307" s="305" t="s">
        <v>574</v>
      </c>
      <c r="G307" s="305"/>
      <c r="H307" s="305"/>
      <c r="I307" s="305"/>
      <c r="J307" s="305"/>
      <c r="K307" s="305"/>
      <c r="L307" s="305"/>
      <c r="M307" s="588"/>
      <c r="N307" s="588"/>
      <c r="O307" s="588"/>
      <c r="P307" s="588"/>
      <c r="Q307" s="588"/>
      <c r="R307" s="588"/>
      <c r="S307" s="588"/>
      <c r="T307" s="588"/>
      <c r="U307" s="588"/>
      <c r="V307" s="588"/>
      <c r="W307" s="588"/>
      <c r="X307" s="588"/>
      <c r="Y307" s="588"/>
      <c r="Z307" s="588"/>
      <c r="AA307" s="588"/>
      <c r="AB307" s="588"/>
      <c r="AC307" s="588"/>
      <c r="AD307" s="588"/>
      <c r="AE307" s="588"/>
      <c r="AF307" s="588"/>
      <c r="AG307" s="588"/>
      <c r="AH307" s="588"/>
      <c r="AI307" s="588"/>
      <c r="AK307" s="85"/>
      <c r="AP307" s="135"/>
      <c r="AR307" s="5" t="str">
        <f>IF(E307="□",確認申請書!D307,E307)</f>
        <v>□</v>
      </c>
      <c r="AS307" s="305" t="s">
        <v>574</v>
      </c>
      <c r="AT307" s="305"/>
      <c r="AU307" s="305"/>
      <c r="AV307" s="305"/>
      <c r="AW307" s="305"/>
      <c r="AX307" s="305"/>
      <c r="AY307" s="305"/>
      <c r="AZ307" s="555" t="str">
        <f>IF(AND(M307="",確認申請書!L307=""),"",IF(M307="",確認申請書!L307,M307))</f>
        <v/>
      </c>
      <c r="BA307" s="555"/>
      <c r="BB307" s="555"/>
      <c r="BC307" s="555"/>
      <c r="BD307" s="555"/>
      <c r="BE307" s="555"/>
      <c r="BF307" s="555"/>
      <c r="BG307" s="555"/>
      <c r="BH307" s="555"/>
      <c r="BI307" s="555"/>
      <c r="BJ307" s="555"/>
      <c r="BK307" s="555"/>
      <c r="BL307" s="555"/>
      <c r="BM307" s="555"/>
      <c r="BN307" s="555"/>
      <c r="BO307" s="555"/>
      <c r="BP307" s="555"/>
      <c r="BQ307" s="555"/>
      <c r="BR307" s="555"/>
      <c r="BS307" s="555"/>
      <c r="BT307" s="555"/>
      <c r="BU307" s="555"/>
      <c r="BV307" s="555"/>
      <c r="BX307" s="85"/>
    </row>
    <row r="308" spans="1:76" ht="27.75" customHeight="1">
      <c r="C308" s="81"/>
      <c r="E308" s="588"/>
      <c r="F308" s="588"/>
      <c r="G308" s="588"/>
      <c r="H308" s="588"/>
      <c r="I308" s="588"/>
      <c r="J308" s="588"/>
      <c r="K308" s="588"/>
      <c r="L308" s="588"/>
      <c r="M308" s="588"/>
      <c r="N308" s="588"/>
      <c r="O308" s="588"/>
      <c r="P308" s="588"/>
      <c r="Q308" s="588"/>
      <c r="R308" s="588"/>
      <c r="S308" s="588"/>
      <c r="T308" s="588"/>
      <c r="U308" s="588"/>
      <c r="V308" s="588"/>
      <c r="W308" s="588"/>
      <c r="X308" s="588"/>
      <c r="Y308" s="588"/>
      <c r="Z308" s="588"/>
      <c r="AA308" s="588"/>
      <c r="AB308" s="588"/>
      <c r="AC308" s="588"/>
      <c r="AD308" s="588"/>
      <c r="AE308" s="588"/>
      <c r="AF308" s="588"/>
      <c r="AG308" s="588"/>
      <c r="AH308" s="588"/>
      <c r="AI308" s="588"/>
      <c r="AK308" s="85"/>
      <c r="AP308" s="81"/>
      <c r="AR308" s="555" t="str">
        <f>IF(AND(E308="",確認申請書!D308=""),"",IF(E308="",確認申請書!D308,E308))</f>
        <v/>
      </c>
      <c r="AS308" s="555"/>
      <c r="AT308" s="555"/>
      <c r="AU308" s="555"/>
      <c r="AV308" s="555"/>
      <c r="AW308" s="555"/>
      <c r="AX308" s="555"/>
      <c r="AY308" s="555"/>
      <c r="AZ308" s="555"/>
      <c r="BA308" s="555"/>
      <c r="BB308" s="555"/>
      <c r="BC308" s="555"/>
      <c r="BD308" s="555"/>
      <c r="BE308" s="555"/>
      <c r="BF308" s="555"/>
      <c r="BG308" s="555"/>
      <c r="BH308" s="555"/>
      <c r="BI308" s="555"/>
      <c r="BJ308" s="555"/>
      <c r="BK308" s="555"/>
      <c r="BL308" s="555"/>
      <c r="BM308" s="555"/>
      <c r="BN308" s="555"/>
      <c r="BO308" s="555"/>
      <c r="BP308" s="555"/>
      <c r="BQ308" s="555"/>
      <c r="BR308" s="555"/>
      <c r="BS308" s="555"/>
      <c r="BT308" s="555"/>
      <c r="BU308" s="555"/>
      <c r="BV308" s="555"/>
      <c r="BX308" s="85"/>
    </row>
    <row r="309" spans="1:76" ht="8.25" customHeight="1">
      <c r="C309" s="81"/>
      <c r="D309" s="18"/>
      <c r="E309" s="18"/>
      <c r="F309" s="18"/>
      <c r="G309" s="18"/>
      <c r="H309" s="18"/>
      <c r="I309" s="18"/>
      <c r="J309" s="18"/>
      <c r="K309" s="18"/>
      <c r="L309" s="18"/>
      <c r="M309" s="18"/>
      <c r="N309" s="18"/>
      <c r="O309" s="18"/>
      <c r="P309" s="18"/>
      <c r="Q309" s="18"/>
      <c r="R309" s="18"/>
      <c r="S309" s="18"/>
      <c r="T309" s="18"/>
      <c r="U309" s="18"/>
      <c r="V309" s="18"/>
      <c r="W309" s="18"/>
      <c r="X309" s="18"/>
      <c r="Y309" s="18"/>
      <c r="Z309" s="18"/>
      <c r="AA309" s="18"/>
      <c r="AB309" s="18"/>
      <c r="AC309" s="18"/>
      <c r="AD309" s="18"/>
      <c r="AE309" s="18"/>
      <c r="AF309" s="18"/>
      <c r="AG309" s="18"/>
      <c r="AH309" s="18"/>
      <c r="AI309" s="18"/>
      <c r="AK309" s="85"/>
      <c r="AP309" s="81"/>
      <c r="AQ309" s="18"/>
      <c r="AR309" s="18"/>
      <c r="AS309" s="18"/>
      <c r="AT309" s="18"/>
      <c r="AU309" s="18"/>
      <c r="AV309" s="18"/>
      <c r="AW309" s="18"/>
      <c r="AX309" s="18"/>
      <c r="AY309" s="18"/>
      <c r="AZ309" s="18"/>
      <c r="BA309" s="18"/>
      <c r="BB309" s="18"/>
      <c r="BC309" s="18"/>
      <c r="BD309" s="18"/>
      <c r="BE309" s="18"/>
      <c r="BF309" s="18"/>
      <c r="BG309" s="18"/>
      <c r="BH309" s="18"/>
      <c r="BI309" s="18"/>
      <c r="BJ309" s="18"/>
      <c r="BK309" s="18"/>
      <c r="BL309" s="18"/>
      <c r="BM309" s="18"/>
      <c r="BN309" s="18"/>
      <c r="BO309" s="18"/>
      <c r="BP309" s="18"/>
      <c r="BQ309" s="18"/>
      <c r="BR309" s="18"/>
      <c r="BS309" s="18"/>
      <c r="BT309" s="18"/>
      <c r="BU309" s="18"/>
      <c r="BV309" s="18"/>
      <c r="BX309" s="85"/>
    </row>
    <row r="310" spans="1:76" ht="8.25" customHeight="1">
      <c r="C310" s="81"/>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c r="AB310" s="16"/>
      <c r="AC310" s="16"/>
      <c r="AD310" s="16"/>
      <c r="AE310" s="16"/>
      <c r="AF310" s="16"/>
      <c r="AG310" s="16"/>
      <c r="AH310" s="16"/>
      <c r="AI310" s="16"/>
      <c r="AK310" s="85"/>
      <c r="AP310" s="81"/>
      <c r="AQ310" s="16"/>
      <c r="AR310" s="16"/>
      <c r="AS310" s="16"/>
      <c r="AT310" s="16"/>
      <c r="AU310" s="16"/>
      <c r="AV310" s="16"/>
      <c r="AW310" s="16"/>
      <c r="AX310" s="16"/>
      <c r="AY310" s="16"/>
      <c r="AZ310" s="16"/>
      <c r="BA310" s="16"/>
      <c r="BB310" s="16"/>
      <c r="BC310" s="16"/>
      <c r="BD310" s="16"/>
      <c r="BE310" s="16"/>
      <c r="BF310" s="16"/>
      <c r="BG310" s="16"/>
      <c r="BH310" s="16"/>
      <c r="BI310" s="16"/>
      <c r="BJ310" s="16"/>
      <c r="BK310" s="16"/>
      <c r="BL310" s="16"/>
      <c r="BM310" s="16"/>
      <c r="BN310" s="16"/>
      <c r="BO310" s="16"/>
      <c r="BP310" s="16"/>
      <c r="BQ310" s="16"/>
      <c r="BR310" s="16"/>
      <c r="BS310" s="16"/>
      <c r="BT310" s="16"/>
      <c r="BU310" s="16"/>
      <c r="BV310" s="16"/>
      <c r="BX310" s="85"/>
    </row>
    <row r="311" spans="1:76" ht="27.75" customHeight="1">
      <c r="C311" s="81"/>
      <c r="D311" s="2" t="s">
        <v>81</v>
      </c>
      <c r="P311" s="5" t="s">
        <v>526</v>
      </c>
      <c r="Q311" s="592"/>
      <c r="R311" s="592"/>
      <c r="S311" s="2" t="s">
        <v>103</v>
      </c>
      <c r="T311" s="592"/>
      <c r="U311" s="592"/>
      <c r="V311" s="2" t="s">
        <v>104</v>
      </c>
      <c r="W311" s="592"/>
      <c r="X311" s="592"/>
      <c r="Y311" s="2" t="s">
        <v>105</v>
      </c>
      <c r="AK311" s="85"/>
      <c r="AP311" s="81"/>
      <c r="AQ311" s="2" t="s">
        <v>81</v>
      </c>
      <c r="BC311" s="5" t="s">
        <v>526</v>
      </c>
      <c r="BD311" s="534" t="str">
        <f>IF(AND(Q311="",確認申請書!P311=""),"",IF(Q311="",確認申請書!P311,Q311))</f>
        <v/>
      </c>
      <c r="BE311" s="534"/>
      <c r="BF311" s="2" t="s">
        <v>103</v>
      </c>
      <c r="BG311" s="534" t="str">
        <f>IF(AND(T311="",確認申請書!S311=""),"",IF(T311="",確認申請書!S311,T311))</f>
        <v/>
      </c>
      <c r="BH311" s="534"/>
      <c r="BI311" s="2" t="s">
        <v>104</v>
      </c>
      <c r="BJ311" s="534" t="str">
        <f>IF(AND(W311="",確認申請書!V311=""),"",IF(W311="",確認申請書!V311,W311))</f>
        <v/>
      </c>
      <c r="BK311" s="534"/>
      <c r="BL311" s="2" t="s">
        <v>105</v>
      </c>
      <c r="BX311" s="85"/>
    </row>
    <row r="312" spans="1:76" ht="8.25" customHeight="1">
      <c r="C312" s="81"/>
      <c r="D312" s="18"/>
      <c r="E312" s="18"/>
      <c r="F312" s="18"/>
      <c r="G312" s="18"/>
      <c r="H312" s="18"/>
      <c r="I312" s="18"/>
      <c r="J312" s="18"/>
      <c r="K312" s="18"/>
      <c r="L312" s="18"/>
      <c r="M312" s="18"/>
      <c r="N312" s="18"/>
      <c r="O312" s="18"/>
      <c r="P312" s="18"/>
      <c r="Q312" s="18"/>
      <c r="R312" s="18"/>
      <c r="S312" s="18"/>
      <c r="T312" s="18"/>
      <c r="U312" s="18"/>
      <c r="V312" s="18"/>
      <c r="W312" s="18"/>
      <c r="X312" s="18"/>
      <c r="Y312" s="18"/>
      <c r="Z312" s="18"/>
      <c r="AA312" s="18"/>
      <c r="AB312" s="18"/>
      <c r="AC312" s="18"/>
      <c r="AD312" s="18"/>
      <c r="AE312" s="18"/>
      <c r="AF312" s="18"/>
      <c r="AG312" s="18"/>
      <c r="AH312" s="18"/>
      <c r="AI312" s="18"/>
      <c r="AK312" s="85"/>
      <c r="AP312" s="81"/>
      <c r="AQ312" s="18"/>
      <c r="AR312" s="18"/>
      <c r="AS312" s="18"/>
      <c r="AT312" s="18"/>
      <c r="AU312" s="18"/>
      <c r="AV312" s="18"/>
      <c r="AW312" s="18"/>
      <c r="AX312" s="18"/>
      <c r="AY312" s="18"/>
      <c r="AZ312" s="18"/>
      <c r="BA312" s="18"/>
      <c r="BB312" s="18"/>
      <c r="BC312" s="18"/>
      <c r="BD312" s="18"/>
      <c r="BE312" s="18"/>
      <c r="BF312" s="18"/>
      <c r="BG312" s="18"/>
      <c r="BH312" s="18"/>
      <c r="BI312" s="18"/>
      <c r="BJ312" s="18"/>
      <c r="BK312" s="18"/>
      <c r="BL312" s="18"/>
      <c r="BM312" s="18"/>
      <c r="BN312" s="18"/>
      <c r="BO312" s="18"/>
      <c r="BP312" s="18"/>
      <c r="BQ312" s="18"/>
      <c r="BR312" s="18"/>
      <c r="BS312" s="18"/>
      <c r="BT312" s="18"/>
      <c r="BU312" s="18"/>
      <c r="BV312" s="18"/>
      <c r="BX312" s="85"/>
    </row>
    <row r="313" spans="1:76" ht="8.25" customHeight="1">
      <c r="C313" s="81"/>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c r="AB313" s="16"/>
      <c r="AC313" s="16"/>
      <c r="AD313" s="16"/>
      <c r="AE313" s="16"/>
      <c r="AF313" s="16"/>
      <c r="AG313" s="16"/>
      <c r="AH313" s="16"/>
      <c r="AI313" s="16"/>
      <c r="AK313" s="85"/>
      <c r="AP313" s="81"/>
      <c r="AQ313" s="16"/>
      <c r="AR313" s="16"/>
      <c r="AS313" s="16"/>
      <c r="AT313" s="16"/>
      <c r="AU313" s="16"/>
      <c r="AV313" s="16"/>
      <c r="AW313" s="16"/>
      <c r="AX313" s="16"/>
      <c r="AY313" s="16"/>
      <c r="AZ313" s="16"/>
      <c r="BA313" s="16"/>
      <c r="BB313" s="16"/>
      <c r="BC313" s="16"/>
      <c r="BD313" s="16"/>
      <c r="BE313" s="16"/>
      <c r="BF313" s="16"/>
      <c r="BG313" s="16"/>
      <c r="BH313" s="16"/>
      <c r="BI313" s="16"/>
      <c r="BJ313" s="16"/>
      <c r="BK313" s="16"/>
      <c r="BL313" s="16"/>
      <c r="BM313" s="16"/>
      <c r="BN313" s="16"/>
      <c r="BO313" s="16"/>
      <c r="BP313" s="16"/>
      <c r="BQ313" s="16"/>
      <c r="BR313" s="16"/>
      <c r="BS313" s="16"/>
      <c r="BT313" s="16"/>
      <c r="BU313" s="16"/>
      <c r="BV313" s="16"/>
      <c r="BX313" s="85"/>
    </row>
    <row r="314" spans="1:76" ht="27.75" customHeight="1">
      <c r="C314" s="81"/>
      <c r="D314" s="2" t="s">
        <v>82</v>
      </c>
      <c r="P314" s="5" t="s">
        <v>526</v>
      </c>
      <c r="Q314" s="592"/>
      <c r="R314" s="592"/>
      <c r="S314" s="2" t="s">
        <v>103</v>
      </c>
      <c r="T314" s="592"/>
      <c r="U314" s="592"/>
      <c r="V314" s="2" t="s">
        <v>104</v>
      </c>
      <c r="W314" s="592"/>
      <c r="X314" s="592"/>
      <c r="Y314" s="2" t="s">
        <v>105</v>
      </c>
      <c r="AK314" s="85"/>
      <c r="AP314" s="81"/>
      <c r="AQ314" s="2" t="s">
        <v>82</v>
      </c>
      <c r="BC314" s="5" t="s">
        <v>526</v>
      </c>
      <c r="BD314" s="534" t="str">
        <f>IF(AND(Q314="",確認申請書!P314=""),"",IF(Q314="",確認申請書!P314,Q314))</f>
        <v/>
      </c>
      <c r="BE314" s="534"/>
      <c r="BF314" s="2" t="s">
        <v>103</v>
      </c>
      <c r="BG314" s="534" t="str">
        <f>IF(AND(T314="",確認申請書!S314=""),"",IF(T314="",確認申請書!S314,T314))</f>
        <v/>
      </c>
      <c r="BH314" s="534"/>
      <c r="BI314" s="2" t="s">
        <v>104</v>
      </c>
      <c r="BJ314" s="534" t="str">
        <f>IF(AND(W314="",確認申請書!V314=""),"",IF(W314="",確認申請書!V314,W314))</f>
        <v/>
      </c>
      <c r="BK314" s="534"/>
      <c r="BL314" s="2" t="s">
        <v>105</v>
      </c>
      <c r="BX314" s="85"/>
    </row>
    <row r="315" spans="1:76" ht="8.25" customHeight="1">
      <c r="C315" s="81"/>
      <c r="D315" s="18"/>
      <c r="E315" s="18"/>
      <c r="F315" s="18"/>
      <c r="G315" s="18"/>
      <c r="H315" s="18"/>
      <c r="I315" s="18"/>
      <c r="J315" s="18"/>
      <c r="K315" s="18"/>
      <c r="L315" s="18"/>
      <c r="M315" s="18"/>
      <c r="N315" s="18"/>
      <c r="O315" s="18"/>
      <c r="P315" s="18"/>
      <c r="Q315" s="18"/>
      <c r="R315" s="18"/>
      <c r="S315" s="18"/>
      <c r="T315" s="18"/>
      <c r="U315" s="18"/>
      <c r="V315" s="18"/>
      <c r="W315" s="18"/>
      <c r="X315" s="18"/>
      <c r="Y315" s="18"/>
      <c r="Z315" s="18"/>
      <c r="AA315" s="18"/>
      <c r="AB315" s="18"/>
      <c r="AC315" s="18"/>
      <c r="AD315" s="18"/>
      <c r="AE315" s="18"/>
      <c r="AF315" s="18"/>
      <c r="AG315" s="18"/>
      <c r="AH315" s="18"/>
      <c r="AI315" s="18"/>
      <c r="AK315" s="85"/>
      <c r="AP315" s="81"/>
      <c r="AQ315" s="18"/>
      <c r="AR315" s="18"/>
      <c r="AS315" s="18"/>
      <c r="AT315" s="18"/>
      <c r="AU315" s="18"/>
      <c r="AV315" s="18"/>
      <c r="AW315" s="18"/>
      <c r="AX315" s="18"/>
      <c r="AY315" s="18"/>
      <c r="AZ315" s="18"/>
      <c r="BA315" s="18"/>
      <c r="BB315" s="18"/>
      <c r="BC315" s="18"/>
      <c r="BD315" s="18"/>
      <c r="BE315" s="18"/>
      <c r="BF315" s="18"/>
      <c r="BG315" s="18"/>
      <c r="BH315" s="18"/>
      <c r="BI315" s="18"/>
      <c r="BJ315" s="18"/>
      <c r="BK315" s="18"/>
      <c r="BL315" s="18"/>
      <c r="BM315" s="18"/>
      <c r="BN315" s="18"/>
      <c r="BO315" s="18"/>
      <c r="BP315" s="18"/>
      <c r="BQ315" s="18"/>
      <c r="BR315" s="18"/>
      <c r="BS315" s="18"/>
      <c r="BT315" s="18"/>
      <c r="BU315" s="18"/>
      <c r="BV315" s="18"/>
      <c r="BX315" s="85"/>
    </row>
    <row r="316" spans="1:76" ht="8.25" customHeight="1">
      <c r="C316" s="81"/>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c r="AB316" s="16"/>
      <c r="AC316" s="16"/>
      <c r="AD316" s="16"/>
      <c r="AE316" s="16"/>
      <c r="AF316" s="16"/>
      <c r="AG316" s="16"/>
      <c r="AH316" s="16"/>
      <c r="AI316" s="16"/>
      <c r="AK316" s="85"/>
      <c r="AP316" s="81"/>
      <c r="AQ316" s="16"/>
      <c r="AR316" s="16"/>
      <c r="AS316" s="16"/>
      <c r="AT316" s="16"/>
      <c r="AU316" s="16"/>
      <c r="AV316" s="16"/>
      <c r="AW316" s="16"/>
      <c r="AX316" s="16"/>
      <c r="AY316" s="16"/>
      <c r="AZ316" s="16"/>
      <c r="BA316" s="16"/>
      <c r="BB316" s="16"/>
      <c r="BC316" s="16"/>
      <c r="BD316" s="16"/>
      <c r="BE316" s="16"/>
      <c r="BF316" s="16"/>
      <c r="BG316" s="16"/>
      <c r="BH316" s="16"/>
      <c r="BI316" s="16"/>
      <c r="BJ316" s="16"/>
      <c r="BK316" s="16"/>
      <c r="BL316" s="16"/>
      <c r="BM316" s="16"/>
      <c r="BN316" s="16"/>
      <c r="BO316" s="16"/>
      <c r="BP316" s="16"/>
      <c r="BQ316" s="16"/>
      <c r="BR316" s="16"/>
      <c r="BS316" s="16"/>
      <c r="BT316" s="16"/>
      <c r="BU316" s="16"/>
      <c r="BV316" s="16"/>
      <c r="BX316" s="85"/>
    </row>
    <row r="317" spans="1:76" ht="27.75" customHeight="1">
      <c r="C317" s="81"/>
      <c r="D317" s="2" t="s">
        <v>282</v>
      </c>
      <c r="W317" s="302" t="s">
        <v>138</v>
      </c>
      <c r="X317" s="302"/>
      <c r="Y317" s="302"/>
      <c r="Z317" s="302"/>
      <c r="AA317" s="302"/>
      <c r="AB317" s="302"/>
      <c r="AC317" s="302"/>
      <c r="AD317" s="302"/>
      <c r="AE317" s="302"/>
      <c r="AF317" s="302"/>
      <c r="AG317" s="302"/>
      <c r="AH317" s="302"/>
      <c r="AK317" s="85"/>
      <c r="AP317" s="81"/>
      <c r="AQ317" s="2" t="s">
        <v>282</v>
      </c>
      <c r="BJ317" s="302" t="s">
        <v>138</v>
      </c>
      <c r="BK317" s="302"/>
      <c r="BL317" s="302"/>
      <c r="BM317" s="302"/>
      <c r="BN317" s="302"/>
      <c r="BO317" s="302"/>
      <c r="BP317" s="302"/>
      <c r="BQ317" s="302"/>
      <c r="BR317" s="302"/>
      <c r="BS317" s="302"/>
      <c r="BT317" s="302"/>
      <c r="BU317" s="302"/>
      <c r="BX317" s="85"/>
    </row>
    <row r="318" spans="1:76" ht="27.75" customHeight="1">
      <c r="C318" s="81"/>
      <c r="F318" s="5" t="s">
        <v>100</v>
      </c>
      <c r="G318" s="590"/>
      <c r="H318" s="590"/>
      <c r="I318" s="2" t="s">
        <v>139</v>
      </c>
      <c r="L318" s="5" t="s">
        <v>526</v>
      </c>
      <c r="M318" s="590"/>
      <c r="N318" s="590"/>
      <c r="O318" s="2" t="s">
        <v>101</v>
      </c>
      <c r="P318" s="590"/>
      <c r="Q318" s="590"/>
      <c r="R318" s="2" t="s">
        <v>102</v>
      </c>
      <c r="S318" s="590"/>
      <c r="T318" s="590"/>
      <c r="U318" s="2" t="s">
        <v>140</v>
      </c>
      <c r="V318" s="5" t="s">
        <v>13</v>
      </c>
      <c r="W318" s="577"/>
      <c r="X318" s="577"/>
      <c r="Y318" s="577"/>
      <c r="Z318" s="577"/>
      <c r="AA318" s="577"/>
      <c r="AB318" s="577"/>
      <c r="AC318" s="577"/>
      <c r="AD318" s="577"/>
      <c r="AE318" s="577"/>
      <c r="AF318" s="577"/>
      <c r="AG318" s="577"/>
      <c r="AH318" s="577"/>
      <c r="AI318" s="2" t="s">
        <v>21</v>
      </c>
      <c r="AK318" s="85"/>
      <c r="AP318" s="81"/>
      <c r="AS318" s="5" t="s">
        <v>100</v>
      </c>
      <c r="AT318" s="536" t="str">
        <f>IF(AND(G318="",確認申請書!F318=""),"",IF(G318="",確認申請書!F318,G318))</f>
        <v/>
      </c>
      <c r="AU318" s="536"/>
      <c r="AV318" s="2" t="s">
        <v>139</v>
      </c>
      <c r="AX318" s="301" t="s">
        <v>528</v>
      </c>
      <c r="AY318" s="301"/>
      <c r="AZ318" s="536" t="str">
        <f>IF(AND(M318="",確認申請書!L318=""),"",IF(M318="",確認申請書!L318,M318))</f>
        <v/>
      </c>
      <c r="BA318" s="536"/>
      <c r="BB318" s="2" t="s">
        <v>101</v>
      </c>
      <c r="BC318" s="536" t="str">
        <f>IF(AND(P318="",確認申請書!O318=""),"",IF(P318="",確認申請書!O318,P318))</f>
        <v/>
      </c>
      <c r="BD318" s="536"/>
      <c r="BE318" s="2" t="s">
        <v>102</v>
      </c>
      <c r="BF318" s="536" t="str">
        <f>IF(AND(S318="",確認申請書!R318=""),"",IF(S318="",確認申請書!R318,S318))</f>
        <v/>
      </c>
      <c r="BG318" s="536"/>
      <c r="BH318" s="2" t="s">
        <v>140</v>
      </c>
      <c r="BI318" s="5" t="s">
        <v>13</v>
      </c>
      <c r="BJ318" s="554" t="str">
        <f>IF(AND(W318="",確認申請書!V318=""),"",IF(W318="",確認申請書!V318,W318))</f>
        <v/>
      </c>
      <c r="BK318" s="554"/>
      <c r="BL318" s="554"/>
      <c r="BM318" s="554"/>
      <c r="BN318" s="554"/>
      <c r="BO318" s="554"/>
      <c r="BP318" s="554"/>
      <c r="BQ318" s="554"/>
      <c r="BR318" s="554"/>
      <c r="BS318" s="554"/>
      <c r="BT318" s="554"/>
      <c r="BU318" s="554"/>
      <c r="BV318" s="2" t="s">
        <v>21</v>
      </c>
      <c r="BX318" s="85"/>
    </row>
    <row r="319" spans="1:76" ht="27.75" customHeight="1">
      <c r="C319" s="81"/>
      <c r="F319" s="5" t="s">
        <v>100</v>
      </c>
      <c r="G319" s="551"/>
      <c r="H319" s="551"/>
      <c r="I319" s="2" t="s">
        <v>139</v>
      </c>
      <c r="L319" s="5" t="s">
        <v>526</v>
      </c>
      <c r="M319" s="551"/>
      <c r="N319" s="551"/>
      <c r="O319" s="2" t="s">
        <v>101</v>
      </c>
      <c r="P319" s="551"/>
      <c r="Q319" s="551"/>
      <c r="R319" s="2" t="s">
        <v>102</v>
      </c>
      <c r="S319" s="551"/>
      <c r="T319" s="551"/>
      <c r="U319" s="2" t="s">
        <v>140</v>
      </c>
      <c r="V319" s="5" t="s">
        <v>13</v>
      </c>
      <c r="W319" s="577"/>
      <c r="X319" s="577"/>
      <c r="Y319" s="577"/>
      <c r="Z319" s="577"/>
      <c r="AA319" s="577"/>
      <c r="AB319" s="577"/>
      <c r="AC319" s="577"/>
      <c r="AD319" s="577"/>
      <c r="AE319" s="577"/>
      <c r="AF319" s="577"/>
      <c r="AG319" s="577"/>
      <c r="AH319" s="577"/>
      <c r="AI319" s="2" t="s">
        <v>21</v>
      </c>
      <c r="AK319" s="85"/>
      <c r="AP319" s="81"/>
      <c r="AS319" s="5" t="s">
        <v>100</v>
      </c>
      <c r="AT319" s="553" t="str">
        <f>IF(AND(G319="",確認申請書!F319=""),"",IF(G319="",確認申請書!F319,G319))</f>
        <v/>
      </c>
      <c r="AU319" s="553"/>
      <c r="AV319" s="2" t="s">
        <v>139</v>
      </c>
      <c r="AX319" s="301" t="s">
        <v>528</v>
      </c>
      <c r="AY319" s="301"/>
      <c r="AZ319" s="553" t="str">
        <f>IF(AND(M319="",確認申請書!L319=""),"",IF(M319="",確認申請書!L319,M319))</f>
        <v/>
      </c>
      <c r="BA319" s="553"/>
      <c r="BB319" s="2" t="s">
        <v>101</v>
      </c>
      <c r="BC319" s="553" t="str">
        <f>IF(AND(P319="",確認申請書!O319=""),"",IF(P319="",確認申請書!O319,P319))</f>
        <v/>
      </c>
      <c r="BD319" s="553"/>
      <c r="BE319" s="2" t="s">
        <v>102</v>
      </c>
      <c r="BF319" s="553" t="str">
        <f>IF(AND(S319="",確認申請書!R319=""),"",IF(S319="",確認申請書!R319,S319))</f>
        <v/>
      </c>
      <c r="BG319" s="553"/>
      <c r="BH319" s="2" t="s">
        <v>140</v>
      </c>
      <c r="BI319" s="5" t="s">
        <v>13</v>
      </c>
      <c r="BJ319" s="554" t="str">
        <f>IF(AND(W319="",確認申請書!V319=""),"",IF(W319="",確認申請書!V319,W319))</f>
        <v/>
      </c>
      <c r="BK319" s="554"/>
      <c r="BL319" s="554"/>
      <c r="BM319" s="554"/>
      <c r="BN319" s="554"/>
      <c r="BO319" s="554"/>
      <c r="BP319" s="554"/>
      <c r="BQ319" s="554"/>
      <c r="BR319" s="554"/>
      <c r="BS319" s="554"/>
      <c r="BT319" s="554"/>
      <c r="BU319" s="554"/>
      <c r="BV319" s="2" t="s">
        <v>21</v>
      </c>
      <c r="BX319" s="85"/>
    </row>
    <row r="320" spans="1:76" ht="27.75" customHeight="1">
      <c r="C320" s="81"/>
      <c r="F320" s="5" t="s">
        <v>100</v>
      </c>
      <c r="G320" s="551"/>
      <c r="H320" s="551"/>
      <c r="I320" s="2" t="s">
        <v>139</v>
      </c>
      <c r="L320" s="5" t="s">
        <v>526</v>
      </c>
      <c r="M320" s="551"/>
      <c r="N320" s="551"/>
      <c r="O320" s="2" t="s">
        <v>101</v>
      </c>
      <c r="P320" s="551"/>
      <c r="Q320" s="551"/>
      <c r="R320" s="2" t="s">
        <v>102</v>
      </c>
      <c r="S320" s="551"/>
      <c r="T320" s="551"/>
      <c r="U320" s="2" t="s">
        <v>140</v>
      </c>
      <c r="V320" s="5" t="s">
        <v>13</v>
      </c>
      <c r="W320" s="577"/>
      <c r="X320" s="577"/>
      <c r="Y320" s="577"/>
      <c r="Z320" s="577"/>
      <c r="AA320" s="577"/>
      <c r="AB320" s="577"/>
      <c r="AC320" s="577"/>
      <c r="AD320" s="577"/>
      <c r="AE320" s="577"/>
      <c r="AF320" s="577"/>
      <c r="AG320" s="577"/>
      <c r="AH320" s="577"/>
      <c r="AI320" s="2" t="s">
        <v>21</v>
      </c>
      <c r="AK320" s="85"/>
      <c r="AP320" s="81"/>
      <c r="AS320" s="5" t="s">
        <v>100</v>
      </c>
      <c r="AT320" s="553" t="str">
        <f>IF(AND(G320="",確認申請書!F320=""),"",IF(G320="",確認申請書!F320,G320))</f>
        <v/>
      </c>
      <c r="AU320" s="553"/>
      <c r="AV320" s="2" t="s">
        <v>139</v>
      </c>
      <c r="AX320" s="301" t="s">
        <v>528</v>
      </c>
      <c r="AY320" s="301"/>
      <c r="AZ320" s="553" t="str">
        <f>IF(AND(M320="",確認申請書!L320=""),"",IF(M320="",確認申請書!L320,M320))</f>
        <v/>
      </c>
      <c r="BA320" s="553"/>
      <c r="BB320" s="2" t="s">
        <v>101</v>
      </c>
      <c r="BC320" s="553" t="str">
        <f>IF(AND(P320="",確認申請書!O320=""),"",IF(P320="",確認申請書!O320,P320))</f>
        <v/>
      </c>
      <c r="BD320" s="553"/>
      <c r="BE320" s="2" t="s">
        <v>102</v>
      </c>
      <c r="BF320" s="553" t="str">
        <f>IF(AND(S320="",確認申請書!R320=""),"",IF(S320="",確認申請書!R320,S320))</f>
        <v/>
      </c>
      <c r="BG320" s="553"/>
      <c r="BH320" s="2" t="s">
        <v>140</v>
      </c>
      <c r="BI320" s="5" t="s">
        <v>13</v>
      </c>
      <c r="BJ320" s="554" t="str">
        <f>IF(AND(W320="",確認申請書!V320=""),"",IF(W320="",確認申請書!V320,W320))</f>
        <v/>
      </c>
      <c r="BK320" s="554"/>
      <c r="BL320" s="554"/>
      <c r="BM320" s="554"/>
      <c r="BN320" s="554"/>
      <c r="BO320" s="554"/>
      <c r="BP320" s="554"/>
      <c r="BQ320" s="554"/>
      <c r="BR320" s="554"/>
      <c r="BS320" s="554"/>
      <c r="BT320" s="554"/>
      <c r="BU320" s="554"/>
      <c r="BV320" s="2" t="s">
        <v>21</v>
      </c>
      <c r="BX320" s="85"/>
    </row>
    <row r="321" spans="3:76" ht="8.25" customHeight="1">
      <c r="C321" s="81"/>
      <c r="D321" s="18"/>
      <c r="E321" s="18"/>
      <c r="F321" s="18"/>
      <c r="G321" s="18"/>
      <c r="H321" s="18"/>
      <c r="I321" s="18"/>
      <c r="J321" s="18"/>
      <c r="K321" s="18"/>
      <c r="L321" s="18"/>
      <c r="M321" s="18"/>
      <c r="N321" s="18"/>
      <c r="O321" s="18"/>
      <c r="P321" s="18"/>
      <c r="Q321" s="18"/>
      <c r="R321" s="18"/>
      <c r="S321" s="18"/>
      <c r="T321" s="18"/>
      <c r="U321" s="18"/>
      <c r="V321" s="18"/>
      <c r="W321" s="18"/>
      <c r="X321" s="18"/>
      <c r="Y321" s="18"/>
      <c r="Z321" s="18"/>
      <c r="AA321" s="18"/>
      <c r="AB321" s="18"/>
      <c r="AC321" s="18"/>
      <c r="AD321" s="18"/>
      <c r="AE321" s="18"/>
      <c r="AF321" s="18"/>
      <c r="AG321" s="18"/>
      <c r="AH321" s="18"/>
      <c r="AI321" s="18"/>
      <c r="AK321" s="85"/>
      <c r="AP321" s="81"/>
      <c r="AQ321" s="18"/>
      <c r="AR321" s="18"/>
      <c r="AS321" s="18"/>
      <c r="AT321" s="18"/>
      <c r="AU321" s="18"/>
      <c r="AV321" s="18"/>
      <c r="AW321" s="18"/>
      <c r="AX321" s="18"/>
      <c r="AY321" s="18"/>
      <c r="AZ321" s="18"/>
      <c r="BA321" s="18"/>
      <c r="BB321" s="18"/>
      <c r="BC321" s="18"/>
      <c r="BD321" s="18"/>
      <c r="BE321" s="18"/>
      <c r="BF321" s="18"/>
      <c r="BG321" s="18"/>
      <c r="BH321" s="18"/>
      <c r="BI321" s="18"/>
      <c r="BJ321" s="18"/>
      <c r="BK321" s="18"/>
      <c r="BL321" s="18"/>
      <c r="BM321" s="18"/>
      <c r="BN321" s="18"/>
      <c r="BO321" s="18"/>
      <c r="BP321" s="18"/>
      <c r="BQ321" s="18"/>
      <c r="BR321" s="18"/>
      <c r="BS321" s="18"/>
      <c r="BT321" s="18"/>
      <c r="BU321" s="18"/>
      <c r="BV321" s="18"/>
      <c r="BX321" s="85"/>
    </row>
    <row r="322" spans="3:76" ht="8.25" customHeight="1">
      <c r="C322" s="81"/>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c r="AB322" s="16"/>
      <c r="AC322" s="16"/>
      <c r="AD322" s="16"/>
      <c r="AE322" s="16"/>
      <c r="AF322" s="16"/>
      <c r="AG322" s="16"/>
      <c r="AH322" s="16"/>
      <c r="AI322" s="16"/>
      <c r="AK322" s="85"/>
      <c r="AP322" s="81"/>
      <c r="AQ322" s="16"/>
      <c r="AR322" s="16"/>
      <c r="AS322" s="16"/>
      <c r="AT322" s="16"/>
      <c r="AU322" s="16"/>
      <c r="AV322" s="16"/>
      <c r="AW322" s="16"/>
      <c r="AX322" s="16"/>
      <c r="AY322" s="16"/>
      <c r="AZ322" s="16"/>
      <c r="BA322" s="16"/>
      <c r="BB322" s="16"/>
      <c r="BC322" s="16"/>
      <c r="BD322" s="16"/>
      <c r="BE322" s="16"/>
      <c r="BF322" s="16"/>
      <c r="BG322" s="16"/>
      <c r="BH322" s="16"/>
      <c r="BI322" s="16"/>
      <c r="BJ322" s="16"/>
      <c r="BK322" s="16"/>
      <c r="BL322" s="16"/>
      <c r="BM322" s="16"/>
      <c r="BN322" s="16"/>
      <c r="BO322" s="16"/>
      <c r="BP322" s="16"/>
      <c r="BQ322" s="16"/>
      <c r="BR322" s="16"/>
      <c r="BS322" s="16"/>
      <c r="BT322" s="16"/>
      <c r="BU322" s="16"/>
      <c r="BV322" s="16"/>
      <c r="BX322" s="85"/>
    </row>
    <row r="323" spans="3:76" ht="27.75" customHeight="1">
      <c r="C323" s="81"/>
      <c r="D323" s="2" t="s">
        <v>1131</v>
      </c>
      <c r="AK323" s="85"/>
      <c r="AP323" s="81"/>
      <c r="AQ323" s="2" t="s">
        <v>1131</v>
      </c>
      <c r="BX323" s="85"/>
    </row>
    <row r="324" spans="3:76" ht="27.75" customHeight="1">
      <c r="C324" s="81"/>
      <c r="E324" s="595"/>
      <c r="F324" s="595"/>
      <c r="G324" s="595"/>
      <c r="H324" s="595"/>
      <c r="I324" s="595"/>
      <c r="J324" s="595"/>
      <c r="K324" s="595"/>
      <c r="L324" s="595"/>
      <c r="M324" s="595"/>
      <c r="N324" s="595"/>
      <c r="O324" s="595"/>
      <c r="P324" s="595"/>
      <c r="Q324" s="595"/>
      <c r="R324" s="595"/>
      <c r="S324" s="595"/>
      <c r="T324" s="595"/>
      <c r="U324" s="595"/>
      <c r="V324" s="595"/>
      <c r="W324" s="595"/>
      <c r="X324" s="595"/>
      <c r="Y324" s="595"/>
      <c r="Z324" s="595"/>
      <c r="AA324" s="595"/>
      <c r="AB324" s="595"/>
      <c r="AC324" s="595"/>
      <c r="AD324" s="595"/>
      <c r="AE324" s="595"/>
      <c r="AF324" s="595"/>
      <c r="AG324" s="595"/>
      <c r="AH324" s="595"/>
      <c r="AI324" s="595"/>
      <c r="AK324" s="85"/>
      <c r="AP324" s="81"/>
      <c r="AR324" s="538" t="str">
        <f>IF(AND(E324="",確認申請書!D324=""),"",IF(E324="",確認申請書!D324,E324))</f>
        <v/>
      </c>
      <c r="AS324" s="538"/>
      <c r="AT324" s="538"/>
      <c r="AU324" s="538"/>
      <c r="AV324" s="538"/>
      <c r="AW324" s="538"/>
      <c r="AX324" s="538"/>
      <c r="AY324" s="538"/>
      <c r="AZ324" s="538"/>
      <c r="BA324" s="538"/>
      <c r="BB324" s="538"/>
      <c r="BC324" s="538"/>
      <c r="BD324" s="538"/>
      <c r="BE324" s="538"/>
      <c r="BF324" s="538"/>
      <c r="BG324" s="538"/>
      <c r="BH324" s="538"/>
      <c r="BI324" s="538"/>
      <c r="BJ324" s="538"/>
      <c r="BK324" s="538"/>
      <c r="BL324" s="538"/>
      <c r="BM324" s="538"/>
      <c r="BN324" s="538"/>
      <c r="BO324" s="538"/>
      <c r="BP324" s="538"/>
      <c r="BQ324" s="538"/>
      <c r="BR324" s="538"/>
      <c r="BS324" s="538"/>
      <c r="BT324" s="538"/>
      <c r="BU324" s="538"/>
      <c r="BV324" s="538"/>
      <c r="BX324" s="85"/>
    </row>
    <row r="325" spans="3:76" ht="8.25" customHeight="1">
      <c r="C325" s="81"/>
      <c r="D325" s="18"/>
      <c r="E325" s="18"/>
      <c r="F325" s="18"/>
      <c r="G325" s="18"/>
      <c r="H325" s="18"/>
      <c r="I325" s="18"/>
      <c r="J325" s="18"/>
      <c r="K325" s="18"/>
      <c r="L325" s="18"/>
      <c r="M325" s="18"/>
      <c r="N325" s="18"/>
      <c r="O325" s="18"/>
      <c r="P325" s="18"/>
      <c r="Q325" s="18"/>
      <c r="R325" s="18"/>
      <c r="S325" s="18"/>
      <c r="T325" s="18"/>
      <c r="U325" s="18"/>
      <c r="V325" s="18"/>
      <c r="W325" s="18"/>
      <c r="X325" s="18"/>
      <c r="Y325" s="18"/>
      <c r="Z325" s="18"/>
      <c r="AA325" s="18"/>
      <c r="AB325" s="18"/>
      <c r="AC325" s="18"/>
      <c r="AD325" s="18"/>
      <c r="AE325" s="18"/>
      <c r="AF325" s="18"/>
      <c r="AG325" s="18"/>
      <c r="AH325" s="18"/>
      <c r="AI325" s="18"/>
      <c r="AK325" s="85"/>
      <c r="AP325" s="81"/>
      <c r="AQ325" s="18"/>
      <c r="AR325" s="18"/>
      <c r="AS325" s="18"/>
      <c r="AT325" s="18"/>
      <c r="AU325" s="18"/>
      <c r="AV325" s="18"/>
      <c r="AW325" s="18"/>
      <c r="AX325" s="18"/>
      <c r="AY325" s="18"/>
      <c r="AZ325" s="18"/>
      <c r="BA325" s="18"/>
      <c r="BB325" s="18"/>
      <c r="BC325" s="18"/>
      <c r="BD325" s="18"/>
      <c r="BE325" s="18"/>
      <c r="BF325" s="18"/>
      <c r="BG325" s="18"/>
      <c r="BH325" s="18"/>
      <c r="BI325" s="18"/>
      <c r="BJ325" s="18"/>
      <c r="BK325" s="18"/>
      <c r="BL325" s="18"/>
      <c r="BM325" s="18"/>
      <c r="BN325" s="18"/>
      <c r="BO325" s="18"/>
      <c r="BP325" s="18"/>
      <c r="BQ325" s="18"/>
      <c r="BR325" s="18"/>
      <c r="BS325" s="18"/>
      <c r="BT325" s="18"/>
      <c r="BU325" s="18"/>
      <c r="BV325" s="18"/>
      <c r="BX325" s="85"/>
    </row>
    <row r="326" spans="3:76" ht="8.25" customHeight="1">
      <c r="C326" s="81"/>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c r="AB326" s="16"/>
      <c r="AC326" s="16"/>
      <c r="AD326" s="16"/>
      <c r="AE326" s="16"/>
      <c r="AF326" s="16"/>
      <c r="AG326" s="16"/>
      <c r="AH326" s="16"/>
      <c r="AI326" s="16"/>
      <c r="AK326" s="85"/>
      <c r="AP326" s="81"/>
      <c r="AQ326" s="16"/>
      <c r="AR326" s="16"/>
      <c r="AS326" s="16"/>
      <c r="AT326" s="16"/>
      <c r="AU326" s="16"/>
      <c r="AV326" s="16"/>
      <c r="AW326" s="16"/>
      <c r="AX326" s="16"/>
      <c r="AY326" s="16"/>
      <c r="AZ326" s="16"/>
      <c r="BA326" s="16"/>
      <c r="BB326" s="16"/>
      <c r="BC326" s="16"/>
      <c r="BD326" s="16"/>
      <c r="BE326" s="16"/>
      <c r="BF326" s="16"/>
      <c r="BG326" s="16"/>
      <c r="BH326" s="16"/>
      <c r="BI326" s="16"/>
      <c r="BJ326" s="16"/>
      <c r="BK326" s="16"/>
      <c r="BL326" s="16"/>
      <c r="BM326" s="16"/>
      <c r="BN326" s="16"/>
      <c r="BO326" s="16"/>
      <c r="BP326" s="16"/>
      <c r="BQ326" s="16"/>
      <c r="BR326" s="16"/>
      <c r="BS326" s="16"/>
      <c r="BT326" s="16"/>
      <c r="BU326" s="16"/>
      <c r="BV326" s="16"/>
      <c r="BX326" s="85"/>
    </row>
    <row r="327" spans="3:76" ht="27.75" customHeight="1">
      <c r="C327" s="81"/>
      <c r="D327" s="2" t="s">
        <v>1134</v>
      </c>
      <c r="AK327" s="85"/>
      <c r="AP327" s="81"/>
      <c r="AQ327" s="2" t="s">
        <v>1134</v>
      </c>
      <c r="BX327" s="85"/>
    </row>
    <row r="328" spans="3:76" ht="27.75" customHeight="1">
      <c r="C328" s="81"/>
      <c r="E328" s="595"/>
      <c r="F328" s="595"/>
      <c r="G328" s="595"/>
      <c r="H328" s="595"/>
      <c r="I328" s="595"/>
      <c r="J328" s="595"/>
      <c r="K328" s="595"/>
      <c r="L328" s="595"/>
      <c r="M328" s="595"/>
      <c r="N328" s="595"/>
      <c r="O328" s="595"/>
      <c r="P328" s="595"/>
      <c r="Q328" s="595"/>
      <c r="R328" s="595"/>
      <c r="S328" s="595"/>
      <c r="T328" s="595"/>
      <c r="U328" s="595"/>
      <c r="V328" s="595"/>
      <c r="W328" s="595"/>
      <c r="X328" s="595"/>
      <c r="Y328" s="595"/>
      <c r="Z328" s="595"/>
      <c r="AA328" s="595"/>
      <c r="AB328" s="595"/>
      <c r="AC328" s="595"/>
      <c r="AD328" s="595"/>
      <c r="AE328" s="595"/>
      <c r="AF328" s="595"/>
      <c r="AG328" s="595"/>
      <c r="AH328" s="595"/>
      <c r="AI328" s="595"/>
      <c r="AK328" s="85"/>
      <c r="AP328" s="81"/>
      <c r="AR328" s="558" t="str">
        <f>IF(AND(E328="",確認申請書!D328=""),"",IF(E328="",確認申請書!D328,E328))</f>
        <v/>
      </c>
      <c r="AS328" s="558"/>
      <c r="AT328" s="558"/>
      <c r="AU328" s="558"/>
      <c r="AV328" s="558"/>
      <c r="AW328" s="558"/>
      <c r="AX328" s="558"/>
      <c r="AY328" s="558"/>
      <c r="AZ328" s="558"/>
      <c r="BA328" s="558"/>
      <c r="BB328" s="558"/>
      <c r="BC328" s="558"/>
      <c r="BD328" s="558"/>
      <c r="BE328" s="558"/>
      <c r="BF328" s="558"/>
      <c r="BG328" s="558"/>
      <c r="BH328" s="558"/>
      <c r="BI328" s="558"/>
      <c r="BJ328" s="558"/>
      <c r="BK328" s="558"/>
      <c r="BL328" s="558"/>
      <c r="BM328" s="558"/>
      <c r="BN328" s="558"/>
      <c r="BO328" s="558"/>
      <c r="BP328" s="558"/>
      <c r="BQ328" s="558"/>
      <c r="BR328" s="558"/>
      <c r="BS328" s="558"/>
      <c r="BT328" s="558"/>
      <c r="BU328" s="558"/>
      <c r="BV328" s="558"/>
      <c r="BX328" s="85"/>
    </row>
    <row r="329" spans="3:76" ht="27.75" customHeight="1">
      <c r="C329" s="81"/>
      <c r="E329" s="2" t="s">
        <v>410</v>
      </c>
      <c r="M329" s="2" t="str">
        <f>"計画変更（前確認済証番号　第 IKJC "&amp;IF(R33="","　　",TEXT(R33,"00"))&amp;" － "&amp;IF(U33="","　　　",TEXT(U33,"0000"))&amp;" 号）"</f>
        <v>計画変更（前確認済証番号　第 IKJC 　　 － 　　　 号）</v>
      </c>
      <c r="AK329" s="85"/>
      <c r="AP329" s="81"/>
      <c r="AR329" s="2" t="s">
        <v>410</v>
      </c>
      <c r="AZ329" s="2" t="str">
        <f>IF(M329="","",M329)</f>
        <v>計画変更（前確認済証番号　第 IKJC 　　 － 　　　 号）</v>
      </c>
      <c r="BA329" s="40"/>
      <c r="BX329" s="85"/>
    </row>
    <row r="330" spans="3:76" ht="27.75" customHeight="1">
      <c r="C330" s="81"/>
      <c r="E330" s="554" t="str">
        <f t="shared" ref="E330:E335" si="3">IF(F40="","",F40)</f>
        <v/>
      </c>
      <c r="F330" s="554"/>
      <c r="G330" s="554"/>
      <c r="H330" s="554"/>
      <c r="I330" s="554"/>
      <c r="J330" s="554"/>
      <c r="K330" s="554"/>
      <c r="L330" s="554"/>
      <c r="M330" s="554"/>
      <c r="N330" s="554"/>
      <c r="O330" s="554"/>
      <c r="P330" s="554"/>
      <c r="Q330" s="554"/>
      <c r="R330" s="554"/>
      <c r="S330" s="554"/>
      <c r="T330" s="554"/>
      <c r="U330" s="554"/>
      <c r="V330" s="554"/>
      <c r="W330" s="554"/>
      <c r="X330" s="554"/>
      <c r="Y330" s="554"/>
      <c r="Z330" s="554"/>
      <c r="AA330" s="554"/>
      <c r="AB330" s="554"/>
      <c r="AC330" s="554"/>
      <c r="AD330" s="554"/>
      <c r="AE330" s="554"/>
      <c r="AF330" s="554"/>
      <c r="AG330" s="554"/>
      <c r="AH330" s="554"/>
      <c r="AI330" s="554"/>
      <c r="AK330" s="85"/>
      <c r="AP330" s="81"/>
      <c r="AR330" s="395" t="str">
        <f t="shared" ref="AR330:AR335" si="4">IF(E330="","",E330)</f>
        <v/>
      </c>
      <c r="AS330" s="395"/>
      <c r="AT330" s="395"/>
      <c r="AU330" s="395"/>
      <c r="AV330" s="395"/>
      <c r="AW330" s="395"/>
      <c r="AX330" s="395"/>
      <c r="AY330" s="395"/>
      <c r="AZ330" s="395"/>
      <c r="BA330" s="395"/>
      <c r="BB330" s="395"/>
      <c r="BC330" s="395"/>
      <c r="BD330" s="395"/>
      <c r="BE330" s="395"/>
      <c r="BF330" s="395"/>
      <c r="BG330" s="395"/>
      <c r="BH330" s="395"/>
      <c r="BI330" s="395"/>
      <c r="BJ330" s="395"/>
      <c r="BK330" s="395"/>
      <c r="BL330" s="395"/>
      <c r="BM330" s="395"/>
      <c r="BN330" s="395"/>
      <c r="BO330" s="395"/>
      <c r="BP330" s="395"/>
      <c r="BQ330" s="395"/>
      <c r="BR330" s="395"/>
      <c r="BS330" s="395"/>
      <c r="BT330" s="395"/>
      <c r="BU330" s="395"/>
      <c r="BV330" s="395"/>
      <c r="BX330" s="85"/>
    </row>
    <row r="331" spans="3:76" ht="27.75" customHeight="1">
      <c r="C331" s="81"/>
      <c r="E331" s="597" t="str">
        <f t="shared" si="3"/>
        <v/>
      </c>
      <c r="F331" s="597"/>
      <c r="G331" s="597"/>
      <c r="H331" s="597"/>
      <c r="I331" s="597"/>
      <c r="J331" s="597"/>
      <c r="K331" s="597"/>
      <c r="L331" s="597"/>
      <c r="M331" s="597"/>
      <c r="N331" s="597"/>
      <c r="O331" s="597"/>
      <c r="P331" s="597"/>
      <c r="Q331" s="597"/>
      <c r="R331" s="597"/>
      <c r="S331" s="597"/>
      <c r="T331" s="597"/>
      <c r="U331" s="597"/>
      <c r="V331" s="597"/>
      <c r="W331" s="597"/>
      <c r="X331" s="597"/>
      <c r="Y331" s="597"/>
      <c r="Z331" s="597"/>
      <c r="AA331" s="597"/>
      <c r="AB331" s="597"/>
      <c r="AC331" s="597"/>
      <c r="AD331" s="597"/>
      <c r="AE331" s="597"/>
      <c r="AF331" s="597"/>
      <c r="AG331" s="597"/>
      <c r="AH331" s="597"/>
      <c r="AI331" s="597"/>
      <c r="AK331" s="85"/>
      <c r="AP331" s="81"/>
      <c r="AR331" s="535" t="str">
        <f t="shared" si="4"/>
        <v/>
      </c>
      <c r="AS331" s="535"/>
      <c r="AT331" s="535"/>
      <c r="AU331" s="535"/>
      <c r="AV331" s="535"/>
      <c r="AW331" s="535"/>
      <c r="AX331" s="535"/>
      <c r="AY331" s="535"/>
      <c r="AZ331" s="535"/>
      <c r="BA331" s="535"/>
      <c r="BB331" s="535"/>
      <c r="BC331" s="535"/>
      <c r="BD331" s="535"/>
      <c r="BE331" s="535"/>
      <c r="BF331" s="535"/>
      <c r="BG331" s="535"/>
      <c r="BH331" s="535"/>
      <c r="BI331" s="535"/>
      <c r="BJ331" s="535"/>
      <c r="BK331" s="535"/>
      <c r="BL331" s="535"/>
      <c r="BM331" s="535"/>
      <c r="BN331" s="535"/>
      <c r="BO331" s="535"/>
      <c r="BP331" s="535"/>
      <c r="BQ331" s="535"/>
      <c r="BR331" s="535"/>
      <c r="BS331" s="535"/>
      <c r="BT331" s="535"/>
      <c r="BU331" s="535"/>
      <c r="BV331" s="535"/>
      <c r="BX331" s="85"/>
    </row>
    <row r="332" spans="3:76" ht="27.75" customHeight="1">
      <c r="C332" s="81"/>
      <c r="E332" s="597" t="str">
        <f t="shared" si="3"/>
        <v/>
      </c>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K332" s="85"/>
      <c r="AP332" s="81"/>
      <c r="AR332" s="535" t="str">
        <f t="shared" si="4"/>
        <v/>
      </c>
      <c r="AS332" s="535"/>
      <c r="AT332" s="535"/>
      <c r="AU332" s="535"/>
      <c r="AV332" s="535"/>
      <c r="AW332" s="535"/>
      <c r="AX332" s="535"/>
      <c r="AY332" s="535"/>
      <c r="AZ332" s="535"/>
      <c r="BA332" s="535"/>
      <c r="BB332" s="535"/>
      <c r="BC332" s="535"/>
      <c r="BD332" s="535"/>
      <c r="BE332" s="535"/>
      <c r="BF332" s="535"/>
      <c r="BG332" s="535"/>
      <c r="BH332" s="535"/>
      <c r="BI332" s="535"/>
      <c r="BJ332" s="535"/>
      <c r="BK332" s="535"/>
      <c r="BL332" s="535"/>
      <c r="BM332" s="535"/>
      <c r="BN332" s="535"/>
      <c r="BO332" s="535"/>
      <c r="BP332" s="535"/>
      <c r="BQ332" s="535"/>
      <c r="BR332" s="535"/>
      <c r="BS332" s="535"/>
      <c r="BT332" s="535"/>
      <c r="BU332" s="535"/>
      <c r="BV332" s="535"/>
      <c r="BX332" s="85"/>
    </row>
    <row r="333" spans="3:76" ht="27.75" customHeight="1">
      <c r="C333" s="81"/>
      <c r="E333" s="597" t="str">
        <f t="shared" si="3"/>
        <v/>
      </c>
      <c r="F333" s="597"/>
      <c r="G333" s="597"/>
      <c r="H333" s="597"/>
      <c r="I333" s="597"/>
      <c r="J333" s="597"/>
      <c r="K333" s="597"/>
      <c r="L333" s="597"/>
      <c r="M333" s="597"/>
      <c r="N333" s="597"/>
      <c r="O333" s="597"/>
      <c r="P333" s="597"/>
      <c r="Q333" s="597"/>
      <c r="R333" s="597"/>
      <c r="S333" s="597"/>
      <c r="T333" s="597"/>
      <c r="U333" s="597"/>
      <c r="V333" s="597"/>
      <c r="W333" s="597"/>
      <c r="X333" s="597"/>
      <c r="Y333" s="597"/>
      <c r="Z333" s="597"/>
      <c r="AA333" s="597"/>
      <c r="AB333" s="597"/>
      <c r="AC333" s="597"/>
      <c r="AD333" s="597"/>
      <c r="AE333" s="597"/>
      <c r="AF333" s="597"/>
      <c r="AG333" s="597"/>
      <c r="AH333" s="597"/>
      <c r="AI333" s="597"/>
      <c r="AK333" s="85"/>
      <c r="AP333" s="81"/>
      <c r="AR333" s="535" t="str">
        <f t="shared" si="4"/>
        <v/>
      </c>
      <c r="AS333" s="535"/>
      <c r="AT333" s="535"/>
      <c r="AU333" s="535"/>
      <c r="AV333" s="535"/>
      <c r="AW333" s="535"/>
      <c r="AX333" s="535"/>
      <c r="AY333" s="535"/>
      <c r="AZ333" s="535"/>
      <c r="BA333" s="535"/>
      <c r="BB333" s="535"/>
      <c r="BC333" s="535"/>
      <c r="BD333" s="535"/>
      <c r="BE333" s="535"/>
      <c r="BF333" s="535"/>
      <c r="BG333" s="535"/>
      <c r="BH333" s="535"/>
      <c r="BI333" s="535"/>
      <c r="BJ333" s="535"/>
      <c r="BK333" s="535"/>
      <c r="BL333" s="535"/>
      <c r="BM333" s="535"/>
      <c r="BN333" s="535"/>
      <c r="BO333" s="535"/>
      <c r="BP333" s="535"/>
      <c r="BQ333" s="535"/>
      <c r="BR333" s="535"/>
      <c r="BS333" s="535"/>
      <c r="BT333" s="535"/>
      <c r="BU333" s="535"/>
      <c r="BV333" s="535"/>
      <c r="BX333" s="85"/>
    </row>
    <row r="334" spans="3:76" ht="27.75" customHeight="1">
      <c r="C334" s="81"/>
      <c r="E334" s="597" t="str">
        <f t="shared" si="3"/>
        <v/>
      </c>
      <c r="F334" s="597"/>
      <c r="G334" s="597"/>
      <c r="H334" s="597"/>
      <c r="I334" s="597"/>
      <c r="J334" s="597"/>
      <c r="K334" s="597"/>
      <c r="L334" s="597"/>
      <c r="M334" s="597"/>
      <c r="N334" s="597"/>
      <c r="O334" s="597"/>
      <c r="P334" s="597"/>
      <c r="Q334" s="597"/>
      <c r="R334" s="597"/>
      <c r="S334" s="597"/>
      <c r="T334" s="597"/>
      <c r="U334" s="597"/>
      <c r="V334" s="597"/>
      <c r="W334" s="597"/>
      <c r="X334" s="597"/>
      <c r="Y334" s="597"/>
      <c r="Z334" s="597"/>
      <c r="AA334" s="597"/>
      <c r="AB334" s="597"/>
      <c r="AC334" s="597"/>
      <c r="AD334" s="597"/>
      <c r="AE334" s="597"/>
      <c r="AF334" s="597"/>
      <c r="AG334" s="597"/>
      <c r="AH334" s="597"/>
      <c r="AI334" s="597"/>
      <c r="AK334" s="85"/>
      <c r="AP334" s="81"/>
      <c r="AR334" s="535" t="str">
        <f t="shared" si="4"/>
        <v/>
      </c>
      <c r="AS334" s="535"/>
      <c r="AT334" s="535"/>
      <c r="AU334" s="535"/>
      <c r="AV334" s="535"/>
      <c r="AW334" s="535"/>
      <c r="AX334" s="535"/>
      <c r="AY334" s="535"/>
      <c r="AZ334" s="535"/>
      <c r="BA334" s="535"/>
      <c r="BB334" s="535"/>
      <c r="BC334" s="535"/>
      <c r="BD334" s="535"/>
      <c r="BE334" s="535"/>
      <c r="BF334" s="535"/>
      <c r="BG334" s="535"/>
      <c r="BH334" s="535"/>
      <c r="BI334" s="535"/>
      <c r="BJ334" s="535"/>
      <c r="BK334" s="535"/>
      <c r="BL334" s="535"/>
      <c r="BM334" s="535"/>
      <c r="BN334" s="535"/>
      <c r="BO334" s="535"/>
      <c r="BP334" s="535"/>
      <c r="BQ334" s="535"/>
      <c r="BR334" s="535"/>
      <c r="BS334" s="535"/>
      <c r="BT334" s="535"/>
      <c r="BU334" s="535"/>
      <c r="BV334" s="535"/>
      <c r="BX334" s="85"/>
    </row>
    <row r="335" spans="3:76" ht="27.75" customHeight="1">
      <c r="C335" s="81"/>
      <c r="E335" s="597" t="str">
        <f t="shared" si="3"/>
        <v/>
      </c>
      <c r="F335" s="597"/>
      <c r="G335" s="597"/>
      <c r="H335" s="597"/>
      <c r="I335" s="597"/>
      <c r="J335" s="597"/>
      <c r="K335" s="597"/>
      <c r="L335" s="597"/>
      <c r="M335" s="597"/>
      <c r="N335" s="597"/>
      <c r="O335" s="597"/>
      <c r="P335" s="597"/>
      <c r="Q335" s="597"/>
      <c r="R335" s="597"/>
      <c r="S335" s="597"/>
      <c r="T335" s="597"/>
      <c r="U335" s="597"/>
      <c r="V335" s="597"/>
      <c r="W335" s="597"/>
      <c r="X335" s="597"/>
      <c r="Y335" s="597"/>
      <c r="Z335" s="597"/>
      <c r="AA335" s="597"/>
      <c r="AB335" s="597"/>
      <c r="AC335" s="597"/>
      <c r="AD335" s="597"/>
      <c r="AE335" s="597"/>
      <c r="AF335" s="597"/>
      <c r="AG335" s="597"/>
      <c r="AH335" s="597"/>
      <c r="AI335" s="597"/>
      <c r="AK335" s="85"/>
      <c r="AP335" s="81"/>
      <c r="AR335" s="535" t="str">
        <f t="shared" si="4"/>
        <v/>
      </c>
      <c r="AS335" s="535"/>
      <c r="AT335" s="535"/>
      <c r="AU335" s="535"/>
      <c r="AV335" s="535"/>
      <c r="AW335" s="535"/>
      <c r="AX335" s="535"/>
      <c r="AY335" s="535"/>
      <c r="AZ335" s="535"/>
      <c r="BA335" s="535"/>
      <c r="BB335" s="535"/>
      <c r="BC335" s="535"/>
      <c r="BD335" s="535"/>
      <c r="BE335" s="535"/>
      <c r="BF335" s="535"/>
      <c r="BG335" s="535"/>
      <c r="BH335" s="535"/>
      <c r="BI335" s="535"/>
      <c r="BJ335" s="535"/>
      <c r="BK335" s="535"/>
      <c r="BL335" s="535"/>
      <c r="BM335" s="535"/>
      <c r="BN335" s="535"/>
      <c r="BO335" s="535"/>
      <c r="BP335" s="535"/>
      <c r="BQ335" s="535"/>
      <c r="BR335" s="535"/>
      <c r="BS335" s="535"/>
      <c r="BT335" s="535"/>
      <c r="BU335" s="535"/>
      <c r="BV335" s="535"/>
      <c r="BX335" s="85"/>
    </row>
    <row r="336" spans="3:76" ht="8.25" customHeight="1">
      <c r="C336" s="81"/>
      <c r="D336" s="18"/>
      <c r="E336" s="18"/>
      <c r="F336" s="18"/>
      <c r="G336" s="18"/>
      <c r="H336" s="18"/>
      <c r="I336" s="18"/>
      <c r="J336" s="18"/>
      <c r="K336" s="18"/>
      <c r="L336" s="18"/>
      <c r="M336" s="18"/>
      <c r="N336" s="18"/>
      <c r="O336" s="18"/>
      <c r="P336" s="18"/>
      <c r="Q336" s="18"/>
      <c r="R336" s="18"/>
      <c r="S336" s="18"/>
      <c r="T336" s="18"/>
      <c r="U336" s="18"/>
      <c r="V336" s="18"/>
      <c r="W336" s="18"/>
      <c r="X336" s="18"/>
      <c r="Y336" s="18"/>
      <c r="Z336" s="18"/>
      <c r="AA336" s="18"/>
      <c r="AB336" s="18"/>
      <c r="AC336" s="18"/>
      <c r="AD336" s="18"/>
      <c r="AE336" s="18"/>
      <c r="AF336" s="18"/>
      <c r="AG336" s="18"/>
      <c r="AH336" s="18"/>
      <c r="AI336" s="18"/>
      <c r="AK336" s="85"/>
      <c r="AP336" s="81"/>
      <c r="AQ336" s="18"/>
      <c r="AR336" s="18"/>
      <c r="AS336" s="18"/>
      <c r="AT336" s="18"/>
      <c r="AU336" s="18"/>
      <c r="AV336" s="18"/>
      <c r="AW336" s="18"/>
      <c r="AX336" s="18"/>
      <c r="AY336" s="18"/>
      <c r="AZ336" s="18"/>
      <c r="BA336" s="18"/>
      <c r="BB336" s="18"/>
      <c r="BC336" s="18"/>
      <c r="BD336" s="18"/>
      <c r="BE336" s="18"/>
      <c r="BF336" s="18"/>
      <c r="BG336" s="18"/>
      <c r="BH336" s="18"/>
      <c r="BI336" s="18"/>
      <c r="BJ336" s="18"/>
      <c r="BK336" s="18"/>
      <c r="BL336" s="18"/>
      <c r="BM336" s="18"/>
      <c r="BN336" s="18"/>
      <c r="BO336" s="18"/>
      <c r="BP336" s="18"/>
      <c r="BQ336" s="18"/>
      <c r="BR336" s="18"/>
      <c r="BS336" s="18"/>
      <c r="BT336" s="18"/>
      <c r="BU336" s="18"/>
      <c r="BV336" s="18"/>
      <c r="BX336" s="85"/>
    </row>
    <row r="337" spans="3:78" ht="8.25" customHeight="1">
      <c r="C337" s="81"/>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K337" s="85"/>
      <c r="AP337" s="81"/>
      <c r="AQ337" s="16"/>
      <c r="AR337" s="16"/>
      <c r="AS337" s="16"/>
      <c r="AT337" s="16"/>
      <c r="AU337" s="16"/>
      <c r="AV337" s="16"/>
      <c r="AW337" s="16"/>
      <c r="AX337" s="16"/>
      <c r="AY337" s="16"/>
      <c r="AZ337" s="16"/>
      <c r="BA337" s="16"/>
      <c r="BB337" s="16"/>
      <c r="BC337" s="16"/>
      <c r="BD337" s="16"/>
      <c r="BE337" s="16"/>
      <c r="BF337" s="16"/>
      <c r="BG337" s="16"/>
      <c r="BH337" s="16"/>
      <c r="BI337" s="16"/>
      <c r="BJ337" s="16"/>
      <c r="BK337" s="16"/>
      <c r="BL337" s="16"/>
      <c r="BM337" s="16"/>
      <c r="BN337" s="16"/>
      <c r="BO337" s="16"/>
      <c r="BP337" s="16"/>
      <c r="BQ337" s="16"/>
      <c r="BR337" s="16"/>
      <c r="BS337" s="16"/>
      <c r="BT337" s="16"/>
      <c r="BU337" s="16"/>
      <c r="BV337" s="16"/>
      <c r="BX337" s="85"/>
    </row>
    <row r="338" spans="3:78" ht="27.75" customHeight="1">
      <c r="C338" s="81"/>
      <c r="AK338" s="85"/>
      <c r="AP338" s="81"/>
      <c r="BX338" s="85"/>
    </row>
    <row r="339" spans="3:78" ht="27.75" customHeight="1">
      <c r="C339" s="81"/>
      <c r="AK339" s="85"/>
      <c r="AP339" s="81"/>
      <c r="BX339" s="85"/>
    </row>
    <row r="340" spans="3:78" ht="27.75" customHeight="1">
      <c r="C340" s="81"/>
      <c r="AK340" s="85"/>
      <c r="AP340" s="81"/>
      <c r="BX340" s="85"/>
    </row>
    <row r="341" spans="3:78" ht="27.75" customHeight="1">
      <c r="C341" s="81"/>
      <c r="AK341" s="85"/>
      <c r="AP341" s="81"/>
      <c r="BX341" s="85"/>
    </row>
    <row r="342" spans="3:78" ht="27.75" customHeight="1">
      <c r="C342" s="81"/>
      <c r="AK342" s="85"/>
      <c r="AP342" s="81"/>
      <c r="BX342" s="85"/>
    </row>
    <row r="343" spans="3:78" ht="27.75" customHeight="1">
      <c r="C343" s="81"/>
      <c r="AK343" s="85"/>
      <c r="AP343" s="81"/>
      <c r="BX343" s="85"/>
    </row>
    <row r="344" spans="3:78" ht="27.75" customHeight="1">
      <c r="C344" s="81"/>
      <c r="AK344" s="85"/>
      <c r="AP344" s="81"/>
      <c r="BX344" s="85"/>
    </row>
    <row r="345" spans="3:78" ht="27.75" customHeight="1">
      <c r="C345" s="81"/>
      <c r="AK345" s="85"/>
      <c r="AP345" s="81"/>
      <c r="BX345" s="85"/>
    </row>
    <row r="346" spans="3:78" ht="27.75" customHeight="1">
      <c r="C346" s="81"/>
      <c r="AK346" s="85"/>
      <c r="AP346" s="81"/>
      <c r="BX346" s="85"/>
    </row>
    <row r="347" spans="3:78" ht="27.75" customHeight="1">
      <c r="C347" s="81"/>
      <c r="AK347" s="85"/>
      <c r="AP347" s="81"/>
      <c r="BX347" s="85"/>
    </row>
    <row r="348" spans="3:78" ht="27.75" customHeight="1">
      <c r="C348" s="81"/>
      <c r="AK348" s="85"/>
      <c r="AP348" s="81"/>
      <c r="BX348" s="85"/>
    </row>
    <row r="349" spans="3:78" ht="27.75" customHeight="1">
      <c r="C349" s="81"/>
      <c r="AK349" s="85"/>
      <c r="AP349" s="81"/>
      <c r="BX349" s="85"/>
    </row>
    <row r="350" spans="3:78" ht="7.5" customHeight="1">
      <c r="C350" s="81"/>
      <c r="D350" s="85"/>
      <c r="E350" s="85"/>
      <c r="F350" s="85"/>
      <c r="G350" s="85"/>
      <c r="H350" s="85"/>
      <c r="I350" s="85"/>
      <c r="J350" s="85"/>
      <c r="K350" s="85"/>
      <c r="L350" s="85"/>
      <c r="M350" s="85"/>
      <c r="N350" s="85"/>
      <c r="O350" s="85"/>
      <c r="P350" s="85"/>
      <c r="Q350" s="85"/>
      <c r="R350" s="85"/>
      <c r="S350" s="85"/>
      <c r="T350" s="85"/>
      <c r="U350" s="85"/>
      <c r="V350" s="85"/>
      <c r="W350" s="85"/>
      <c r="X350" s="85"/>
      <c r="Y350" s="85"/>
      <c r="Z350" s="85"/>
      <c r="AA350" s="85"/>
      <c r="AB350" s="85"/>
      <c r="AC350" s="85"/>
      <c r="AD350" s="85"/>
      <c r="AE350" s="85"/>
      <c r="AF350" s="85"/>
      <c r="AG350" s="85"/>
      <c r="AH350" s="85"/>
      <c r="AI350" s="85"/>
      <c r="AJ350" s="85"/>
      <c r="AK350" s="85"/>
      <c r="AP350" s="81"/>
      <c r="AQ350" s="85"/>
      <c r="AR350" s="85"/>
      <c r="AS350" s="85"/>
      <c r="AT350" s="85"/>
      <c r="AU350" s="85"/>
      <c r="AV350" s="85"/>
      <c r="AW350" s="85"/>
      <c r="AX350" s="85"/>
      <c r="AY350" s="85"/>
      <c r="AZ350" s="85"/>
      <c r="BA350" s="85"/>
      <c r="BB350" s="85"/>
      <c r="BC350" s="85"/>
      <c r="BD350" s="85"/>
      <c r="BE350" s="85"/>
      <c r="BF350" s="85"/>
      <c r="BG350" s="85"/>
      <c r="BH350" s="85"/>
      <c r="BI350" s="85"/>
      <c r="BJ350" s="85"/>
      <c r="BK350" s="85"/>
      <c r="BL350" s="85"/>
      <c r="BM350" s="85"/>
      <c r="BN350" s="85"/>
      <c r="BO350" s="85"/>
      <c r="BP350" s="85"/>
      <c r="BQ350" s="85"/>
      <c r="BR350" s="85"/>
      <c r="BS350" s="85"/>
      <c r="BT350" s="85"/>
      <c r="BU350" s="85"/>
      <c r="BV350" s="85"/>
      <c r="BW350" s="85"/>
      <c r="BX350" s="85"/>
    </row>
    <row r="351" spans="3:78" ht="25.5">
      <c r="C351" s="81"/>
      <c r="E351" s="45"/>
      <c r="F351" s="45"/>
      <c r="G351" s="45"/>
      <c r="H351" s="45"/>
      <c r="I351" s="45"/>
      <c r="J351" s="45"/>
      <c r="K351" s="45"/>
      <c r="L351" s="45"/>
      <c r="M351" s="45"/>
      <c r="N351" s="45"/>
      <c r="O351" s="45"/>
      <c r="P351" s="45"/>
      <c r="Q351" s="45"/>
      <c r="R351" s="45"/>
      <c r="S351" s="45"/>
      <c r="T351" s="45" t="s">
        <v>40</v>
      </c>
      <c r="U351" s="45"/>
      <c r="V351" s="45"/>
      <c r="W351" s="45"/>
      <c r="X351" s="45"/>
      <c r="Y351" s="45"/>
      <c r="Z351" s="45"/>
      <c r="AA351" s="45"/>
      <c r="AB351" s="45"/>
      <c r="AC351" s="45"/>
      <c r="AD351" s="45"/>
      <c r="AE351" s="45"/>
      <c r="AF351" s="45"/>
      <c r="AG351" s="45"/>
      <c r="AH351" s="45"/>
      <c r="AI351" s="45"/>
      <c r="AK351" s="85"/>
      <c r="AM351" s="2" t="s">
        <v>429</v>
      </c>
      <c r="AP351" s="81"/>
      <c r="AR351" s="45"/>
      <c r="AS351" s="45"/>
      <c r="AT351" s="45"/>
      <c r="AU351" s="45"/>
      <c r="AV351" s="45"/>
      <c r="AW351" s="45"/>
      <c r="AX351" s="45"/>
      <c r="AY351" s="45"/>
      <c r="AZ351" s="45"/>
      <c r="BA351" s="45"/>
      <c r="BB351" s="45"/>
      <c r="BC351" s="45"/>
      <c r="BD351" s="45"/>
      <c r="BE351" s="45"/>
      <c r="BF351" s="45"/>
      <c r="BG351" s="45" t="s">
        <v>40</v>
      </c>
      <c r="BH351" s="45"/>
      <c r="BI351" s="45"/>
      <c r="BJ351" s="45"/>
      <c r="BK351" s="45"/>
      <c r="BL351" s="45"/>
      <c r="BM351" s="45"/>
      <c r="BN351" s="45"/>
      <c r="BO351" s="45"/>
      <c r="BP351" s="45"/>
      <c r="BQ351" s="45"/>
      <c r="BR351" s="45"/>
      <c r="BS351" s="45"/>
      <c r="BT351" s="45"/>
      <c r="BU351" s="45"/>
      <c r="BV351" s="45"/>
      <c r="BX351" s="85"/>
      <c r="BZ351" s="2" t="s">
        <v>429</v>
      </c>
    </row>
    <row r="352" spans="3:78" ht="25.5">
      <c r="C352" s="81"/>
      <c r="D352" s="46" t="s">
        <v>41</v>
      </c>
      <c r="F352" s="46"/>
      <c r="G352" s="46"/>
      <c r="H352" s="46"/>
      <c r="I352" s="45"/>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c r="AK352" s="85"/>
      <c r="AP352" s="81"/>
      <c r="AQ352" s="46" t="s">
        <v>41</v>
      </c>
      <c r="AS352" s="46"/>
      <c r="AT352" s="46"/>
      <c r="AU352" s="46"/>
      <c r="AV352" s="45"/>
      <c r="AW352" s="45"/>
      <c r="AX352" s="45"/>
      <c r="AY352" s="45"/>
      <c r="AZ352" s="45"/>
      <c r="BA352" s="45"/>
      <c r="BB352" s="45"/>
      <c r="BC352" s="45"/>
      <c r="BD352" s="45"/>
      <c r="BE352" s="45"/>
      <c r="BF352" s="45"/>
      <c r="BG352" s="45"/>
      <c r="BH352" s="45"/>
      <c r="BI352" s="45"/>
      <c r="BJ352" s="45"/>
      <c r="BK352" s="45"/>
      <c r="BL352" s="45"/>
      <c r="BM352" s="45"/>
      <c r="BN352" s="45"/>
      <c r="BO352" s="45"/>
      <c r="BP352" s="45"/>
      <c r="BQ352" s="45"/>
      <c r="BR352" s="45"/>
      <c r="BS352" s="45"/>
      <c r="BX352" s="85"/>
    </row>
    <row r="353" spans="2:76" ht="7.5" customHeight="1">
      <c r="C353" s="81"/>
      <c r="D353" s="18"/>
      <c r="E353" s="18"/>
      <c r="F353" s="18"/>
      <c r="G353" s="18"/>
      <c r="H353" s="18"/>
      <c r="I353" s="18"/>
      <c r="J353" s="18"/>
      <c r="K353" s="18"/>
      <c r="L353" s="18"/>
      <c r="M353" s="18"/>
      <c r="N353" s="18"/>
      <c r="O353" s="18"/>
      <c r="P353" s="18"/>
      <c r="Q353" s="18"/>
      <c r="R353" s="18"/>
      <c r="S353" s="18"/>
      <c r="T353" s="18"/>
      <c r="U353" s="18"/>
      <c r="V353" s="18"/>
      <c r="W353" s="18"/>
      <c r="X353" s="18"/>
      <c r="Y353" s="18"/>
      <c r="Z353" s="18"/>
      <c r="AA353" s="18"/>
      <c r="AB353" s="18"/>
      <c r="AC353" s="18"/>
      <c r="AD353" s="18"/>
      <c r="AE353" s="18"/>
      <c r="AF353" s="18"/>
      <c r="AG353" s="18"/>
      <c r="AH353" s="18"/>
      <c r="AI353" s="18"/>
      <c r="AK353" s="85"/>
      <c r="AP353" s="81"/>
      <c r="AQ353" s="18"/>
      <c r="AR353" s="18"/>
      <c r="AS353" s="18"/>
      <c r="AT353" s="18"/>
      <c r="AU353" s="18"/>
      <c r="AV353" s="18"/>
      <c r="AW353" s="18"/>
      <c r="AX353" s="18"/>
      <c r="AY353" s="18"/>
      <c r="AZ353" s="18"/>
      <c r="BA353" s="18"/>
      <c r="BB353" s="18"/>
      <c r="BC353" s="18"/>
      <c r="BD353" s="18"/>
      <c r="BE353" s="18"/>
      <c r="BF353" s="18"/>
      <c r="BG353" s="18"/>
      <c r="BH353" s="18"/>
      <c r="BI353" s="18"/>
      <c r="BJ353" s="18"/>
      <c r="BK353" s="18"/>
      <c r="BL353" s="18"/>
      <c r="BM353" s="18"/>
      <c r="BN353" s="18"/>
      <c r="BO353" s="18"/>
      <c r="BP353" s="18"/>
      <c r="BQ353" s="18"/>
      <c r="BR353" s="18"/>
      <c r="BS353" s="18"/>
      <c r="BT353" s="18"/>
      <c r="BU353" s="18"/>
      <c r="BV353" s="18"/>
      <c r="BX353" s="85"/>
    </row>
    <row r="354" spans="2:76" ht="7.5" customHeight="1">
      <c r="C354" s="81"/>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c r="AB354" s="16"/>
      <c r="AC354" s="16"/>
      <c r="AD354" s="16"/>
      <c r="AE354" s="16"/>
      <c r="AF354" s="16"/>
      <c r="AG354" s="16"/>
      <c r="AH354" s="16"/>
      <c r="AI354" s="16"/>
      <c r="AK354" s="85"/>
      <c r="AP354" s="81"/>
      <c r="AQ354" s="16"/>
      <c r="AR354" s="16"/>
      <c r="AS354" s="16"/>
      <c r="AT354" s="16"/>
      <c r="AU354" s="16"/>
      <c r="AV354" s="16"/>
      <c r="AW354" s="16"/>
      <c r="AX354" s="16"/>
      <c r="AY354" s="16"/>
      <c r="AZ354" s="16"/>
      <c r="BA354" s="16"/>
      <c r="BB354" s="16"/>
      <c r="BC354" s="16"/>
      <c r="BD354" s="16"/>
      <c r="BE354" s="16"/>
      <c r="BF354" s="16"/>
      <c r="BG354" s="16"/>
      <c r="BH354" s="16"/>
      <c r="BI354" s="16"/>
      <c r="BJ354" s="16"/>
      <c r="BK354" s="16"/>
      <c r="BL354" s="16"/>
      <c r="BM354" s="16"/>
      <c r="BN354" s="16"/>
      <c r="BO354" s="16"/>
      <c r="BP354" s="16"/>
      <c r="BQ354" s="16"/>
      <c r="BR354" s="16"/>
      <c r="BS354" s="16"/>
      <c r="BT354" s="16"/>
      <c r="BU354" s="16"/>
      <c r="BV354" s="16"/>
      <c r="BX354" s="85"/>
    </row>
    <row r="355" spans="2:76" ht="25.5">
      <c r="C355" s="81"/>
      <c r="D355" s="46" t="s">
        <v>34</v>
      </c>
      <c r="E355" s="46"/>
      <c r="F355" s="46"/>
      <c r="G355" s="46"/>
      <c r="H355" s="46"/>
      <c r="I355" s="46"/>
      <c r="J355" s="593"/>
      <c r="K355" s="593"/>
      <c r="L355" s="45"/>
      <c r="M355" s="46"/>
      <c r="N355" s="46"/>
      <c r="O355" s="46"/>
      <c r="P355" s="46"/>
      <c r="Q355" s="46"/>
      <c r="R355" s="46"/>
      <c r="S355" s="46"/>
      <c r="T355" s="46"/>
      <c r="U355" s="46"/>
      <c r="V355" s="46"/>
      <c r="W355" s="46"/>
      <c r="X355" s="46"/>
      <c r="Y355" s="46"/>
      <c r="Z355" s="46"/>
      <c r="AA355" s="46"/>
      <c r="AB355" s="46"/>
      <c r="AC355" s="46"/>
      <c r="AD355" s="46"/>
      <c r="AE355" s="46"/>
      <c r="AF355" s="46"/>
      <c r="AK355" s="85"/>
      <c r="AP355" s="81"/>
      <c r="AQ355" s="46" t="s">
        <v>34</v>
      </c>
      <c r="AR355" s="46"/>
      <c r="AS355" s="46"/>
      <c r="AT355" s="46"/>
      <c r="AU355" s="46"/>
      <c r="AV355" s="46"/>
      <c r="AW355" s="534" t="str">
        <f>IF(AND(J355="",確認申請書!I337=""),"",IF(J355="",確認申請書!I337,J355))</f>
        <v/>
      </c>
      <c r="AX355" s="534"/>
      <c r="AY355" s="45"/>
      <c r="AZ355" s="46"/>
      <c r="BA355" s="46"/>
      <c r="BB355" s="46"/>
      <c r="BC355" s="46"/>
      <c r="BD355" s="46"/>
      <c r="BE355" s="46"/>
      <c r="BF355" s="46"/>
      <c r="BG355" s="46"/>
      <c r="BH355" s="46"/>
      <c r="BI355" s="46"/>
      <c r="BJ355" s="46"/>
      <c r="BK355" s="46"/>
      <c r="BL355" s="46"/>
      <c r="BM355" s="46"/>
      <c r="BN355" s="46"/>
      <c r="BO355" s="46"/>
      <c r="BP355" s="46"/>
      <c r="BQ355" s="46"/>
      <c r="BR355" s="46"/>
      <c r="BS355" s="46"/>
      <c r="BX355" s="85"/>
    </row>
    <row r="356" spans="2:76" ht="7.5" customHeight="1">
      <c r="C356" s="81"/>
      <c r="D356" s="18"/>
      <c r="E356" s="18"/>
      <c r="F356" s="18"/>
      <c r="G356" s="18"/>
      <c r="H356" s="18"/>
      <c r="I356" s="18"/>
      <c r="J356" s="18"/>
      <c r="K356" s="18"/>
      <c r="L356" s="18"/>
      <c r="M356" s="18"/>
      <c r="N356" s="18"/>
      <c r="O356" s="18"/>
      <c r="P356" s="18"/>
      <c r="Q356" s="18"/>
      <c r="R356" s="18"/>
      <c r="S356" s="18"/>
      <c r="T356" s="18"/>
      <c r="U356" s="18"/>
      <c r="V356" s="18"/>
      <c r="W356" s="18"/>
      <c r="X356" s="18"/>
      <c r="Y356" s="18"/>
      <c r="Z356" s="18"/>
      <c r="AA356" s="18"/>
      <c r="AB356" s="18"/>
      <c r="AC356" s="18"/>
      <c r="AD356" s="18"/>
      <c r="AE356" s="18"/>
      <c r="AF356" s="18"/>
      <c r="AG356" s="18"/>
      <c r="AH356" s="18"/>
      <c r="AI356" s="18"/>
      <c r="AK356" s="85"/>
      <c r="AP356" s="81"/>
      <c r="AQ356" s="18"/>
      <c r="AR356" s="18"/>
      <c r="AS356" s="18"/>
      <c r="AT356" s="18"/>
      <c r="AU356" s="18"/>
      <c r="AV356" s="18"/>
      <c r="AW356" s="18"/>
      <c r="AX356" s="18"/>
      <c r="AY356" s="18"/>
      <c r="AZ356" s="18"/>
      <c r="BA356" s="18"/>
      <c r="BB356" s="18"/>
      <c r="BC356" s="18"/>
      <c r="BD356" s="18"/>
      <c r="BE356" s="18"/>
      <c r="BF356" s="18"/>
      <c r="BG356" s="18"/>
      <c r="BH356" s="18"/>
      <c r="BI356" s="18"/>
      <c r="BJ356" s="18"/>
      <c r="BK356" s="18"/>
      <c r="BL356" s="18"/>
      <c r="BM356" s="18"/>
      <c r="BN356" s="18"/>
      <c r="BO356" s="18"/>
      <c r="BP356" s="18"/>
      <c r="BQ356" s="18"/>
      <c r="BR356" s="18"/>
      <c r="BS356" s="18"/>
      <c r="BT356" s="18"/>
      <c r="BU356" s="18"/>
      <c r="BV356" s="18"/>
      <c r="BX356" s="85"/>
    </row>
    <row r="357" spans="2:76" ht="7.5" customHeight="1">
      <c r="C357" s="81"/>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c r="AB357" s="16"/>
      <c r="AC357" s="16"/>
      <c r="AD357" s="16"/>
      <c r="AE357" s="16"/>
      <c r="AF357" s="16"/>
      <c r="AG357" s="16"/>
      <c r="AH357" s="16"/>
      <c r="AI357" s="16"/>
      <c r="AK357" s="85"/>
      <c r="AP357" s="81"/>
      <c r="AQ357" s="16"/>
      <c r="AR357" s="16"/>
      <c r="AS357" s="16"/>
      <c r="AT357" s="16"/>
      <c r="AU357" s="16"/>
      <c r="AV357" s="16"/>
      <c r="AW357" s="16"/>
      <c r="AX357" s="16"/>
      <c r="AY357" s="16"/>
      <c r="AZ357" s="16"/>
      <c r="BA357" s="16"/>
      <c r="BB357" s="16"/>
      <c r="BC357" s="16"/>
      <c r="BD357" s="16"/>
      <c r="BE357" s="16"/>
      <c r="BF357" s="16"/>
      <c r="BG357" s="16"/>
      <c r="BH357" s="16"/>
      <c r="BI357" s="16"/>
      <c r="BJ357" s="16"/>
      <c r="BK357" s="16"/>
      <c r="BL357" s="16"/>
      <c r="BM357" s="16"/>
      <c r="BN357" s="16"/>
      <c r="BO357" s="16"/>
      <c r="BP357" s="16"/>
      <c r="BQ357" s="16"/>
      <c r="BR357" s="16"/>
      <c r="BS357" s="16"/>
      <c r="BT357" s="16"/>
      <c r="BU357" s="16"/>
      <c r="BV357" s="16"/>
      <c r="BX357" s="85"/>
    </row>
    <row r="358" spans="2:76" ht="25.5">
      <c r="C358" s="81"/>
      <c r="D358" s="46" t="s">
        <v>178</v>
      </c>
      <c r="E358" s="46"/>
      <c r="F358" s="46"/>
      <c r="G358" s="46"/>
      <c r="H358" s="46"/>
      <c r="I358" s="46"/>
      <c r="J358" s="46"/>
      <c r="K358" s="46"/>
      <c r="L358" s="47" t="s">
        <v>42</v>
      </c>
      <c r="M358" s="594"/>
      <c r="N358" s="594"/>
      <c r="O358" s="594"/>
      <c r="P358" s="594"/>
      <c r="Q358" s="46" t="s">
        <v>28</v>
      </c>
      <c r="R358" s="596"/>
      <c r="S358" s="596"/>
      <c r="T358" s="596"/>
      <c r="U358" s="596"/>
      <c r="V358" s="596"/>
      <c r="W358" s="596"/>
      <c r="X358" s="596"/>
      <c r="Y358" s="596"/>
      <c r="Z358" s="596"/>
      <c r="AA358" s="596"/>
      <c r="AB358" s="596"/>
      <c r="AC358" s="596"/>
      <c r="AD358" s="596"/>
      <c r="AE358" s="46"/>
      <c r="AF358" s="46"/>
      <c r="AG358" s="46"/>
      <c r="AH358" s="46"/>
      <c r="AI358" s="46"/>
      <c r="AK358" s="85"/>
      <c r="AP358" s="81"/>
      <c r="AQ358" s="46" t="s">
        <v>178</v>
      </c>
      <c r="AR358" s="46"/>
      <c r="AS358" s="46"/>
      <c r="AT358" s="46"/>
      <c r="AU358" s="46"/>
      <c r="AV358" s="46"/>
      <c r="AW358" s="46"/>
      <c r="AX358" s="46"/>
      <c r="AY358" s="47" t="s">
        <v>42</v>
      </c>
      <c r="AZ358" s="537" t="str">
        <f>IF(AND(M358="",確認申請書!L340=""),"",IF(M358="",確認申請書!L340,M358))</f>
        <v/>
      </c>
      <c r="BA358" s="537"/>
      <c r="BB358" s="537"/>
      <c r="BC358" s="537"/>
      <c r="BD358" s="46" t="s">
        <v>28</v>
      </c>
      <c r="BE358" s="550" t="str">
        <f>IF(AND(R358="",確認申請書!Q340=""),"",IF(R358="",確認申請書!Q340,R358))</f>
        <v/>
      </c>
      <c r="BF358" s="550"/>
      <c r="BG358" s="550"/>
      <c r="BH358" s="550"/>
      <c r="BI358" s="550"/>
      <c r="BJ358" s="550"/>
      <c r="BK358" s="550"/>
      <c r="BL358" s="550"/>
      <c r="BM358" s="550"/>
      <c r="BN358" s="550"/>
      <c r="BO358" s="550"/>
      <c r="BP358" s="550"/>
      <c r="BQ358" s="550"/>
      <c r="BR358" s="46"/>
      <c r="BS358" s="46"/>
      <c r="BT358" s="46"/>
      <c r="BU358" s="46"/>
      <c r="BV358" s="46"/>
      <c r="BX358" s="85"/>
    </row>
    <row r="359" spans="2:76" ht="27.75" customHeight="1">
      <c r="C359" s="81"/>
      <c r="D359" s="46"/>
      <c r="E359" s="46"/>
      <c r="F359" s="46"/>
      <c r="G359" s="46"/>
      <c r="H359" s="46"/>
      <c r="I359" s="46"/>
      <c r="J359" s="46"/>
      <c r="K359" s="46"/>
      <c r="L359" s="47" t="s">
        <v>42</v>
      </c>
      <c r="M359" s="594"/>
      <c r="N359" s="594"/>
      <c r="O359" s="594"/>
      <c r="P359" s="594"/>
      <c r="Q359" s="46" t="s">
        <v>28</v>
      </c>
      <c r="R359" s="596"/>
      <c r="S359" s="596"/>
      <c r="T359" s="596"/>
      <c r="U359" s="596"/>
      <c r="V359" s="596"/>
      <c r="W359" s="596"/>
      <c r="X359" s="596"/>
      <c r="Y359" s="596"/>
      <c r="Z359" s="596"/>
      <c r="AA359" s="596"/>
      <c r="AB359" s="596"/>
      <c r="AC359" s="596"/>
      <c r="AD359" s="596"/>
      <c r="AE359" s="46"/>
      <c r="AF359" s="46"/>
      <c r="AG359" s="46"/>
      <c r="AH359" s="46"/>
      <c r="AI359" s="46"/>
      <c r="AK359" s="85"/>
      <c r="AP359" s="81"/>
      <c r="AQ359" s="46"/>
      <c r="AR359" s="46"/>
      <c r="AS359" s="46"/>
      <c r="AT359" s="46"/>
      <c r="AU359" s="46"/>
      <c r="AV359" s="46"/>
      <c r="AW359" s="46"/>
      <c r="AX359" s="46"/>
      <c r="AY359" s="47" t="s">
        <v>42</v>
      </c>
      <c r="AZ359" s="537" t="str">
        <f>IF(AND(M359="",確認申請書!L341=""),"",IF(M359="",確認申請書!L341,M359))</f>
        <v/>
      </c>
      <c r="BA359" s="537"/>
      <c r="BB359" s="537"/>
      <c r="BC359" s="537"/>
      <c r="BD359" s="46" t="s">
        <v>28</v>
      </c>
      <c r="BE359" s="550" t="str">
        <f>IF(AND(R359="",確認申請書!Q341=""),"",IF(R359="",確認申請書!Q341,R359))</f>
        <v/>
      </c>
      <c r="BF359" s="550"/>
      <c r="BG359" s="550"/>
      <c r="BH359" s="550"/>
      <c r="BI359" s="550"/>
      <c r="BJ359" s="550"/>
      <c r="BK359" s="550"/>
      <c r="BL359" s="550"/>
      <c r="BM359" s="550"/>
      <c r="BN359" s="550"/>
      <c r="BO359" s="550"/>
      <c r="BP359" s="550"/>
      <c r="BQ359" s="550"/>
      <c r="BR359" s="46"/>
      <c r="BS359" s="46"/>
      <c r="BT359" s="46"/>
      <c r="BU359" s="46"/>
      <c r="BV359" s="46"/>
      <c r="BX359" s="85"/>
    </row>
    <row r="360" spans="2:76" ht="27.75" customHeight="1">
      <c r="C360" s="81"/>
      <c r="D360" s="46"/>
      <c r="E360" s="46"/>
      <c r="F360" s="46"/>
      <c r="G360" s="46"/>
      <c r="H360" s="46"/>
      <c r="I360" s="46"/>
      <c r="J360" s="46"/>
      <c r="K360" s="46"/>
      <c r="L360" s="47" t="s">
        <v>42</v>
      </c>
      <c r="M360" s="594"/>
      <c r="N360" s="594"/>
      <c r="O360" s="594"/>
      <c r="P360" s="594"/>
      <c r="Q360" s="46" t="s">
        <v>28</v>
      </c>
      <c r="R360" s="596"/>
      <c r="S360" s="596"/>
      <c r="T360" s="596"/>
      <c r="U360" s="596"/>
      <c r="V360" s="596"/>
      <c r="W360" s="596"/>
      <c r="X360" s="596"/>
      <c r="Y360" s="596"/>
      <c r="Z360" s="596"/>
      <c r="AA360" s="596"/>
      <c r="AB360" s="596"/>
      <c r="AC360" s="596"/>
      <c r="AD360" s="596"/>
      <c r="AE360" s="46"/>
      <c r="AF360" s="46"/>
      <c r="AG360" s="46"/>
      <c r="AH360" s="46"/>
      <c r="AI360" s="46"/>
      <c r="AK360" s="85"/>
      <c r="AP360" s="81"/>
      <c r="AQ360" s="46"/>
      <c r="AR360" s="46"/>
      <c r="AS360" s="46"/>
      <c r="AT360" s="46"/>
      <c r="AU360" s="46"/>
      <c r="AV360" s="46"/>
      <c r="AW360" s="46"/>
      <c r="AX360" s="46"/>
      <c r="AY360" s="47" t="s">
        <v>42</v>
      </c>
      <c r="AZ360" s="537" t="str">
        <f>IF(AND(M360="",確認申請書!L342=""),"",IF(M360="",確認申請書!L342,M360))</f>
        <v/>
      </c>
      <c r="BA360" s="537"/>
      <c r="BB360" s="537"/>
      <c r="BC360" s="537"/>
      <c r="BD360" s="46" t="s">
        <v>28</v>
      </c>
      <c r="BE360" s="550" t="str">
        <f>IF(AND(R360="",確認申請書!Q342=""),"",IF(R360="",確認申請書!Q342,R360))</f>
        <v/>
      </c>
      <c r="BF360" s="550"/>
      <c r="BG360" s="550"/>
      <c r="BH360" s="550"/>
      <c r="BI360" s="550"/>
      <c r="BJ360" s="550"/>
      <c r="BK360" s="550"/>
      <c r="BL360" s="550"/>
      <c r="BM360" s="550"/>
      <c r="BN360" s="550"/>
      <c r="BO360" s="550"/>
      <c r="BP360" s="550"/>
      <c r="BQ360" s="550"/>
      <c r="BR360" s="46"/>
      <c r="BS360" s="46"/>
      <c r="BT360" s="46"/>
      <c r="BU360" s="46"/>
      <c r="BV360" s="46"/>
      <c r="BX360" s="85"/>
    </row>
    <row r="361" spans="2:76" ht="27.75" customHeight="1">
      <c r="C361" s="81"/>
      <c r="D361" s="46"/>
      <c r="E361" s="46"/>
      <c r="F361" s="46"/>
      <c r="G361" s="46"/>
      <c r="H361" s="46"/>
      <c r="I361" s="46"/>
      <c r="J361" s="46"/>
      <c r="K361" s="46"/>
      <c r="L361" s="47" t="s">
        <v>42</v>
      </c>
      <c r="M361" s="594"/>
      <c r="N361" s="594"/>
      <c r="O361" s="594"/>
      <c r="P361" s="594"/>
      <c r="Q361" s="46" t="s">
        <v>28</v>
      </c>
      <c r="R361" s="596"/>
      <c r="S361" s="596"/>
      <c r="T361" s="596"/>
      <c r="U361" s="596"/>
      <c r="V361" s="596"/>
      <c r="W361" s="596"/>
      <c r="X361" s="596"/>
      <c r="Y361" s="596"/>
      <c r="Z361" s="596"/>
      <c r="AA361" s="596"/>
      <c r="AB361" s="596"/>
      <c r="AC361" s="596"/>
      <c r="AD361" s="596"/>
      <c r="AE361" s="46"/>
      <c r="AF361" s="46"/>
      <c r="AG361" s="46"/>
      <c r="AH361" s="46"/>
      <c r="AI361" s="46"/>
      <c r="AK361" s="85"/>
      <c r="AP361" s="81"/>
      <c r="AQ361" s="46"/>
      <c r="AR361" s="46"/>
      <c r="AS361" s="46"/>
      <c r="AT361" s="46"/>
      <c r="AU361" s="46"/>
      <c r="AV361" s="46"/>
      <c r="AW361" s="46"/>
      <c r="AX361" s="46"/>
      <c r="AY361" s="47" t="s">
        <v>42</v>
      </c>
      <c r="AZ361" s="537" t="str">
        <f>IF(AND(M361="",確認申請書!L343=""),"",IF(M361="",確認申請書!L343,M361))</f>
        <v/>
      </c>
      <c r="BA361" s="537"/>
      <c r="BB361" s="537"/>
      <c r="BC361" s="537"/>
      <c r="BD361" s="46" t="s">
        <v>28</v>
      </c>
      <c r="BE361" s="550" t="str">
        <f>IF(AND(R361="",確認申請書!Q343=""),"",IF(R361="",確認申請書!Q343,R361))</f>
        <v/>
      </c>
      <c r="BF361" s="550"/>
      <c r="BG361" s="550"/>
      <c r="BH361" s="550"/>
      <c r="BI361" s="550"/>
      <c r="BJ361" s="550"/>
      <c r="BK361" s="550"/>
      <c r="BL361" s="550"/>
      <c r="BM361" s="550"/>
      <c r="BN361" s="550"/>
      <c r="BO361" s="550"/>
      <c r="BP361" s="550"/>
      <c r="BQ361" s="550"/>
      <c r="BR361" s="46"/>
      <c r="BS361" s="46"/>
      <c r="BT361" s="46"/>
      <c r="BU361" s="46"/>
      <c r="BV361" s="46"/>
      <c r="BX361" s="85"/>
    </row>
    <row r="362" spans="2:76" ht="7.5" customHeight="1">
      <c r="C362" s="81"/>
      <c r="D362" s="18"/>
      <c r="E362" s="18"/>
      <c r="F362" s="18"/>
      <c r="G362" s="18"/>
      <c r="H362" s="18"/>
      <c r="I362" s="18"/>
      <c r="J362" s="18"/>
      <c r="K362" s="18"/>
      <c r="L362" s="18"/>
      <c r="M362" s="18"/>
      <c r="N362" s="18"/>
      <c r="O362" s="18"/>
      <c r="P362" s="18"/>
      <c r="Q362" s="18"/>
      <c r="R362" s="18"/>
      <c r="S362" s="18"/>
      <c r="T362" s="18"/>
      <c r="U362" s="18"/>
      <c r="V362" s="18"/>
      <c r="W362" s="18"/>
      <c r="X362" s="18"/>
      <c r="Y362" s="18"/>
      <c r="Z362" s="18"/>
      <c r="AA362" s="18"/>
      <c r="AB362" s="18"/>
      <c r="AC362" s="18"/>
      <c r="AD362" s="18"/>
      <c r="AE362" s="18"/>
      <c r="AF362" s="18"/>
      <c r="AG362" s="18"/>
      <c r="AH362" s="18"/>
      <c r="AI362" s="18"/>
      <c r="AK362" s="85"/>
      <c r="AP362" s="81"/>
      <c r="AQ362" s="18"/>
      <c r="AR362" s="18"/>
      <c r="AS362" s="18"/>
      <c r="AT362" s="18"/>
      <c r="AU362" s="18"/>
      <c r="AV362" s="18"/>
      <c r="AW362" s="18"/>
      <c r="AX362" s="18"/>
      <c r="AY362" s="18"/>
      <c r="AZ362" s="18"/>
      <c r="BA362" s="18"/>
      <c r="BB362" s="18"/>
      <c r="BC362" s="18"/>
      <c r="BD362" s="18"/>
      <c r="BE362" s="18"/>
      <c r="BF362" s="18"/>
      <c r="BG362" s="18"/>
      <c r="BH362" s="18"/>
      <c r="BI362" s="18"/>
      <c r="BJ362" s="18"/>
      <c r="BK362" s="18"/>
      <c r="BL362" s="18"/>
      <c r="BM362" s="18"/>
      <c r="BN362" s="18"/>
      <c r="BO362" s="18"/>
      <c r="BP362" s="18"/>
      <c r="BQ362" s="18"/>
      <c r="BR362" s="18"/>
      <c r="BS362" s="18"/>
      <c r="BT362" s="18"/>
      <c r="BU362" s="18"/>
      <c r="BV362" s="18"/>
      <c r="BX362" s="85"/>
    </row>
    <row r="363" spans="2:76" ht="7.5" customHeight="1">
      <c r="C363" s="81"/>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c r="AB363" s="16"/>
      <c r="AC363" s="16"/>
      <c r="AD363" s="16"/>
      <c r="AE363" s="16"/>
      <c r="AF363" s="16"/>
      <c r="AG363" s="16"/>
      <c r="AH363" s="16"/>
      <c r="AI363" s="16"/>
      <c r="AK363" s="85"/>
      <c r="AP363" s="81"/>
      <c r="AQ363" s="16"/>
      <c r="AR363" s="16"/>
      <c r="AS363" s="16"/>
      <c r="AT363" s="16"/>
      <c r="AU363" s="16"/>
      <c r="AV363" s="16"/>
      <c r="AW363" s="16"/>
      <c r="AX363" s="16"/>
      <c r="AY363" s="16"/>
      <c r="AZ363" s="16"/>
      <c r="BA363" s="16"/>
      <c r="BB363" s="16"/>
      <c r="BC363" s="16"/>
      <c r="BD363" s="16"/>
      <c r="BE363" s="16"/>
      <c r="BF363" s="16"/>
      <c r="BG363" s="16"/>
      <c r="BH363" s="16"/>
      <c r="BI363" s="16"/>
      <c r="BJ363" s="16"/>
      <c r="BK363" s="16"/>
      <c r="BL363" s="16"/>
      <c r="BM363" s="16"/>
      <c r="BN363" s="16"/>
      <c r="BO363" s="16"/>
      <c r="BP363" s="16"/>
      <c r="BQ363" s="16"/>
      <c r="BR363" s="16"/>
      <c r="BS363" s="16"/>
      <c r="BT363" s="16"/>
      <c r="BU363" s="16"/>
      <c r="BV363" s="16"/>
      <c r="BX363" s="85"/>
    </row>
    <row r="364" spans="2:76" ht="25.5">
      <c r="C364" s="81"/>
      <c r="D364" s="46" t="s">
        <v>43</v>
      </c>
      <c r="E364" s="46"/>
      <c r="F364" s="46"/>
      <c r="G364" s="46"/>
      <c r="H364" s="46"/>
      <c r="I364" s="46"/>
      <c r="J364" s="46"/>
      <c r="K364" s="46"/>
      <c r="L364" s="46"/>
      <c r="M364" s="46"/>
      <c r="N364" s="46"/>
      <c r="O364" s="46"/>
      <c r="P364" s="46"/>
      <c r="Q364" s="46"/>
      <c r="R364" s="46"/>
      <c r="S364" s="46"/>
      <c r="T364" s="46"/>
      <c r="U364" s="46"/>
      <c r="V364" s="46"/>
      <c r="W364" s="46"/>
      <c r="X364" s="46"/>
      <c r="Y364" s="46"/>
      <c r="Z364" s="46"/>
      <c r="AA364" s="46"/>
      <c r="AB364" s="46"/>
      <c r="AC364" s="46"/>
      <c r="AD364" s="46"/>
      <c r="AE364" s="46"/>
      <c r="AF364" s="46"/>
      <c r="AK364" s="85"/>
      <c r="AP364" s="81"/>
      <c r="AQ364" s="46" t="s">
        <v>43</v>
      </c>
      <c r="AR364" s="46"/>
      <c r="AS364" s="46"/>
      <c r="AT364" s="46"/>
      <c r="AU364" s="46"/>
      <c r="AV364" s="46"/>
      <c r="AW364" s="46"/>
      <c r="AX364" s="46"/>
      <c r="AY364" s="46"/>
      <c r="AZ364" s="46"/>
      <c r="BA364" s="46"/>
      <c r="BB364" s="46"/>
      <c r="BC364" s="46"/>
      <c r="BD364" s="46"/>
      <c r="BE364" s="46"/>
      <c r="BF364" s="46"/>
      <c r="BG364" s="46"/>
      <c r="BH364" s="46"/>
      <c r="BI364" s="46"/>
      <c r="BJ364" s="46"/>
      <c r="BK364" s="46"/>
      <c r="BL364" s="46"/>
      <c r="BM364" s="46"/>
      <c r="BN364" s="46"/>
      <c r="BO364" s="46"/>
      <c r="BP364" s="46"/>
      <c r="BQ364" s="46"/>
      <c r="BR364" s="46"/>
      <c r="BS364" s="46"/>
      <c r="BX364" s="85"/>
    </row>
    <row r="365" spans="2:76" ht="27.75" customHeight="1">
      <c r="B365" s="111" t="str">
        <f>IF(AND(F365="□",I365="□",L365="□",O365="□",R365="□",W365="□",AC365="□"),"□","■")</f>
        <v>□</v>
      </c>
      <c r="C365" s="81"/>
      <c r="D365" s="46"/>
      <c r="E365" s="46"/>
      <c r="F365" s="160" t="s">
        <v>33</v>
      </c>
      <c r="G365" s="46" t="s">
        <v>44</v>
      </c>
      <c r="H365" s="46"/>
      <c r="I365" s="160" t="s">
        <v>33</v>
      </c>
      <c r="J365" s="46" t="s">
        <v>45</v>
      </c>
      <c r="K365" s="46"/>
      <c r="L365" s="160" t="s">
        <v>33</v>
      </c>
      <c r="M365" s="46" t="s">
        <v>46</v>
      </c>
      <c r="N365" s="46"/>
      <c r="O365" s="160" t="s">
        <v>33</v>
      </c>
      <c r="P365" s="48" t="s">
        <v>47</v>
      </c>
      <c r="Q365" s="46"/>
      <c r="R365" s="160" t="s">
        <v>33</v>
      </c>
      <c r="S365" s="46" t="s">
        <v>48</v>
      </c>
      <c r="T365" s="46"/>
      <c r="U365" s="46"/>
      <c r="V365" s="46"/>
      <c r="W365" s="160" t="s">
        <v>33</v>
      </c>
      <c r="X365" s="46" t="s">
        <v>49</v>
      </c>
      <c r="Y365" s="46"/>
      <c r="Z365" s="46"/>
      <c r="AA365" s="46"/>
      <c r="AB365" s="46"/>
      <c r="AC365" s="160" t="s">
        <v>33</v>
      </c>
      <c r="AD365" s="46" t="s">
        <v>50</v>
      </c>
      <c r="AE365" s="46"/>
      <c r="AF365" s="46"/>
      <c r="AG365" s="46"/>
      <c r="AK365" s="85"/>
      <c r="AP365" s="81"/>
      <c r="AQ365" s="46"/>
      <c r="AR365" s="46"/>
      <c r="AS365" s="2" t="str">
        <f>IF($B$365="□",確認申請書!E347,F365)</f>
        <v>□</v>
      </c>
      <c r="AT365" s="46" t="s">
        <v>44</v>
      </c>
      <c r="AU365" s="46"/>
      <c r="AV365" s="2" t="str">
        <f>IF($B$365="□",確認申請書!H347,I365)</f>
        <v>□</v>
      </c>
      <c r="AW365" s="46" t="s">
        <v>45</v>
      </c>
      <c r="AX365" s="46"/>
      <c r="AY365" s="2" t="str">
        <f>IF($B$365="□",確認申請書!K347,L365)</f>
        <v>□</v>
      </c>
      <c r="AZ365" s="46" t="s">
        <v>46</v>
      </c>
      <c r="BA365" s="46"/>
      <c r="BB365" s="2" t="str">
        <f>IF($B$365="□",確認申請書!N347,O365)</f>
        <v>□</v>
      </c>
      <c r="BC365" s="48" t="s">
        <v>47</v>
      </c>
      <c r="BD365" s="46"/>
      <c r="BE365" s="2" t="str">
        <f>IF($B$365="□",確認申請書!Q347,R365)</f>
        <v>□</v>
      </c>
      <c r="BF365" s="46" t="s">
        <v>48</v>
      </c>
      <c r="BG365" s="46"/>
      <c r="BH365" s="46"/>
      <c r="BI365" s="46"/>
      <c r="BJ365" s="2" t="str">
        <f>IF($B$365="□",確認申請書!V347,W365)</f>
        <v>□</v>
      </c>
      <c r="BK365" s="46" t="s">
        <v>49</v>
      </c>
      <c r="BL365" s="46"/>
      <c r="BM365" s="46"/>
      <c r="BN365" s="46"/>
      <c r="BO365" s="46"/>
      <c r="BP365" s="2" t="str">
        <f>IF($B$365="□",確認申請書!AB347,AC365)</f>
        <v>□</v>
      </c>
      <c r="BQ365" s="46" t="s">
        <v>50</v>
      </c>
      <c r="BR365" s="46"/>
      <c r="BS365" s="46"/>
      <c r="BT365" s="46"/>
      <c r="BX365" s="85"/>
    </row>
    <row r="366" spans="2:76" ht="7.5" customHeight="1">
      <c r="C366" s="81"/>
      <c r="D366" s="18"/>
      <c r="E366" s="18"/>
      <c r="F366" s="18"/>
      <c r="G366" s="18"/>
      <c r="H366" s="18"/>
      <c r="I366" s="18"/>
      <c r="J366" s="18"/>
      <c r="K366" s="18"/>
      <c r="L366" s="18"/>
      <c r="M366" s="18"/>
      <c r="N366" s="18"/>
      <c r="O366" s="18"/>
      <c r="P366" s="18"/>
      <c r="Q366" s="18"/>
      <c r="R366" s="18"/>
      <c r="S366" s="18"/>
      <c r="T366" s="18"/>
      <c r="U366" s="18"/>
      <c r="V366" s="18"/>
      <c r="W366" s="18"/>
      <c r="X366" s="18"/>
      <c r="Y366" s="18"/>
      <c r="Z366" s="18"/>
      <c r="AA366" s="18"/>
      <c r="AB366" s="18"/>
      <c r="AC366" s="18"/>
      <c r="AD366" s="18"/>
      <c r="AE366" s="18"/>
      <c r="AF366" s="18"/>
      <c r="AG366" s="18"/>
      <c r="AH366" s="18"/>
      <c r="AI366" s="18"/>
      <c r="AK366" s="85"/>
      <c r="AP366" s="81"/>
      <c r="AQ366" s="18"/>
      <c r="AR366" s="18"/>
      <c r="AS366" s="18"/>
      <c r="AT366" s="18"/>
      <c r="AU366" s="18"/>
      <c r="AV366" s="18"/>
      <c r="AW366" s="18"/>
      <c r="AX366" s="18"/>
      <c r="AY366" s="18"/>
      <c r="AZ366" s="18"/>
      <c r="BA366" s="18"/>
      <c r="BB366" s="18"/>
      <c r="BC366" s="18"/>
      <c r="BD366" s="18"/>
      <c r="BE366" s="18"/>
      <c r="BF366" s="18"/>
      <c r="BG366" s="18"/>
      <c r="BH366" s="18"/>
      <c r="BI366" s="18"/>
      <c r="BJ366" s="18"/>
      <c r="BK366" s="18"/>
      <c r="BL366" s="18"/>
      <c r="BM366" s="18"/>
      <c r="BN366" s="18"/>
      <c r="BO366" s="18"/>
      <c r="BP366" s="18"/>
      <c r="BQ366" s="18"/>
      <c r="BR366" s="18"/>
      <c r="BS366" s="18"/>
      <c r="BT366" s="18"/>
      <c r="BU366" s="18"/>
      <c r="BV366" s="18"/>
      <c r="BX366" s="85"/>
    </row>
    <row r="367" spans="2:76" ht="7.5" customHeight="1">
      <c r="C367" s="81"/>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c r="AB367" s="16"/>
      <c r="AC367" s="16"/>
      <c r="AD367" s="16"/>
      <c r="AE367" s="16"/>
      <c r="AF367" s="16"/>
      <c r="AG367" s="16"/>
      <c r="AH367" s="16"/>
      <c r="AI367" s="16"/>
      <c r="AK367" s="85"/>
      <c r="AP367" s="81"/>
      <c r="AQ367" s="16"/>
      <c r="AR367" s="16"/>
      <c r="AS367" s="16"/>
      <c r="AT367" s="16"/>
      <c r="AU367" s="16"/>
      <c r="AV367" s="16"/>
      <c r="AW367" s="16"/>
      <c r="AX367" s="16"/>
      <c r="AY367" s="16"/>
      <c r="AZ367" s="16"/>
      <c r="BA367" s="16"/>
      <c r="BB367" s="16"/>
      <c r="BC367" s="16"/>
      <c r="BD367" s="16"/>
      <c r="BE367" s="16"/>
      <c r="BF367" s="16"/>
      <c r="BG367" s="16"/>
      <c r="BH367" s="16"/>
      <c r="BI367" s="16"/>
      <c r="BJ367" s="16"/>
      <c r="BK367" s="16"/>
      <c r="BL367" s="16"/>
      <c r="BM367" s="16"/>
      <c r="BN367" s="16"/>
      <c r="BO367" s="16"/>
      <c r="BP367" s="16"/>
      <c r="BQ367" s="16"/>
      <c r="BR367" s="16"/>
      <c r="BS367" s="16"/>
      <c r="BT367" s="16"/>
      <c r="BU367" s="16"/>
      <c r="BV367" s="16"/>
      <c r="BX367" s="85"/>
    </row>
    <row r="368" spans="2:76" ht="25.5">
      <c r="C368" s="81"/>
      <c r="D368" s="46" t="s">
        <v>51</v>
      </c>
      <c r="E368" s="46"/>
      <c r="F368" s="46"/>
      <c r="G368" s="46"/>
      <c r="H368" s="5" t="s">
        <v>593</v>
      </c>
      <c r="I368" s="529"/>
      <c r="J368" s="529"/>
      <c r="K368" s="529"/>
      <c r="L368" s="529"/>
      <c r="M368" s="529"/>
      <c r="N368" s="529"/>
      <c r="O368" s="529"/>
      <c r="P368" s="529"/>
      <c r="Q368" s="529"/>
      <c r="R368" s="381" t="s">
        <v>594</v>
      </c>
      <c r="S368" s="381"/>
      <c r="T368" s="381"/>
      <c r="U368" s="381"/>
      <c r="V368" s="529"/>
      <c r="W368" s="529"/>
      <c r="X368" s="529"/>
      <c r="Y368" s="529"/>
      <c r="Z368" s="529"/>
      <c r="AA368" s="529"/>
      <c r="AB368" s="529"/>
      <c r="AC368" s="529"/>
      <c r="AD368" s="529"/>
      <c r="AE368" s="529"/>
      <c r="AF368" s="529"/>
      <c r="AG368" s="529"/>
      <c r="AH368" s="571" t="s">
        <v>595</v>
      </c>
      <c r="AI368" s="571"/>
      <c r="AK368" s="85"/>
      <c r="AP368" s="81"/>
      <c r="AQ368" s="46" t="s">
        <v>51</v>
      </c>
      <c r="AR368" s="46"/>
      <c r="AS368" s="46"/>
      <c r="AT368" s="46"/>
      <c r="AU368" s="36" t="s">
        <v>593</v>
      </c>
      <c r="AV368" s="534" t="str">
        <f>IF(AND(I368="",確認申請書!H350=""),"",IF(I368="",確認申請書!H350,I368))</f>
        <v/>
      </c>
      <c r="AW368" s="534"/>
      <c r="AX368" s="534"/>
      <c r="AY368" s="534"/>
      <c r="AZ368" s="534"/>
      <c r="BA368" s="534"/>
      <c r="BB368" s="534"/>
      <c r="BC368" s="534"/>
      <c r="BD368" s="534"/>
      <c r="BE368" s="337" t="s">
        <v>594</v>
      </c>
      <c r="BF368" s="337"/>
      <c r="BG368" s="337"/>
      <c r="BH368" s="337"/>
      <c r="BI368" s="384" t="str">
        <f>IF(AND(V368="",確認申請書!U350=""),"",IF(V368="",確認申請書!U350,V368))</f>
        <v/>
      </c>
      <c r="BJ368" s="384"/>
      <c r="BK368" s="384"/>
      <c r="BL368" s="384"/>
      <c r="BM368" s="384"/>
      <c r="BN368" s="384"/>
      <c r="BO368" s="384"/>
      <c r="BP368" s="384"/>
      <c r="BQ368" s="384"/>
      <c r="BR368" s="384"/>
      <c r="BS368" s="384"/>
      <c r="BT368" s="384"/>
      <c r="BU368" s="312" t="s">
        <v>596</v>
      </c>
      <c r="BV368" s="312"/>
      <c r="BX368" s="85"/>
    </row>
    <row r="369" spans="3:76" ht="7.5" customHeight="1">
      <c r="C369" s="81"/>
      <c r="D369" s="18"/>
      <c r="E369" s="18"/>
      <c r="F369" s="18"/>
      <c r="G369" s="18"/>
      <c r="H369" s="18"/>
      <c r="I369" s="18"/>
      <c r="J369" s="18"/>
      <c r="K369" s="18"/>
      <c r="L369" s="18"/>
      <c r="M369" s="18"/>
      <c r="N369" s="18"/>
      <c r="O369" s="18"/>
      <c r="P369" s="18"/>
      <c r="Q369" s="18"/>
      <c r="R369" s="18"/>
      <c r="S369" s="18"/>
      <c r="T369" s="18"/>
      <c r="U369" s="18"/>
      <c r="V369" s="18"/>
      <c r="W369" s="18"/>
      <c r="X369" s="18"/>
      <c r="Y369" s="18"/>
      <c r="Z369" s="18"/>
      <c r="AA369" s="18"/>
      <c r="AB369" s="18"/>
      <c r="AC369" s="18"/>
      <c r="AD369" s="18"/>
      <c r="AE369" s="18"/>
      <c r="AF369" s="18"/>
      <c r="AG369" s="18"/>
      <c r="AH369" s="18"/>
      <c r="AI369" s="18"/>
      <c r="AK369" s="85"/>
      <c r="AP369" s="81"/>
      <c r="AQ369" s="18"/>
      <c r="AR369" s="18"/>
      <c r="AS369" s="18"/>
      <c r="AT369" s="18"/>
      <c r="AU369" s="18"/>
      <c r="AV369" s="18"/>
      <c r="AW369" s="18"/>
      <c r="AX369" s="18"/>
      <c r="AY369" s="18"/>
      <c r="AZ369" s="18"/>
      <c r="BA369" s="18"/>
      <c r="BB369" s="18"/>
      <c r="BC369" s="18"/>
      <c r="BD369" s="18"/>
      <c r="BE369" s="18"/>
      <c r="BF369" s="18"/>
      <c r="BG369" s="18"/>
      <c r="BH369" s="18"/>
      <c r="BI369" s="18"/>
      <c r="BJ369" s="18"/>
      <c r="BK369" s="18"/>
      <c r="BL369" s="18"/>
      <c r="BM369" s="18"/>
      <c r="BN369" s="18"/>
      <c r="BO369" s="18"/>
      <c r="BP369" s="18"/>
      <c r="BQ369" s="18"/>
      <c r="BR369" s="18"/>
      <c r="BS369" s="18"/>
      <c r="BT369" s="18"/>
      <c r="BU369" s="18"/>
      <c r="BV369" s="18"/>
      <c r="BX369" s="85"/>
    </row>
    <row r="370" spans="3:76" ht="7.5" customHeight="1">
      <c r="C370" s="81"/>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c r="AB370" s="16"/>
      <c r="AC370" s="16"/>
      <c r="AD370" s="16"/>
      <c r="AE370" s="16"/>
      <c r="AF370" s="16"/>
      <c r="AG370" s="16"/>
      <c r="AH370" s="16"/>
      <c r="AI370" s="16"/>
      <c r="AK370" s="85"/>
      <c r="AP370" s="81"/>
      <c r="AQ370" s="16"/>
      <c r="AR370" s="16"/>
      <c r="AS370" s="16"/>
      <c r="AT370" s="16"/>
      <c r="AU370" s="16"/>
      <c r="AV370" s="16"/>
      <c r="AW370" s="16"/>
      <c r="AX370" s="16"/>
      <c r="AY370" s="16"/>
      <c r="AZ370" s="16"/>
      <c r="BA370" s="16"/>
      <c r="BB370" s="16"/>
      <c r="BC370" s="16"/>
      <c r="BD370" s="16"/>
      <c r="BE370" s="16"/>
      <c r="BF370" s="16"/>
      <c r="BG370" s="16"/>
      <c r="BH370" s="16"/>
      <c r="BI370" s="16"/>
      <c r="BJ370" s="16"/>
      <c r="BK370" s="16"/>
      <c r="BL370" s="16"/>
      <c r="BM370" s="16"/>
      <c r="BN370" s="16"/>
      <c r="BO370" s="16"/>
      <c r="BP370" s="16"/>
      <c r="BQ370" s="16"/>
      <c r="BR370" s="16"/>
      <c r="BS370" s="16"/>
      <c r="BT370" s="16"/>
      <c r="BU370" s="16"/>
      <c r="BV370" s="16"/>
      <c r="BX370" s="85"/>
    </row>
    <row r="371" spans="3:76" ht="25.5">
      <c r="C371" s="81"/>
      <c r="D371" s="46" t="s">
        <v>556</v>
      </c>
      <c r="E371" s="46"/>
      <c r="F371" s="46"/>
      <c r="G371" s="46"/>
      <c r="H371" s="46"/>
      <c r="I371" s="46"/>
      <c r="J371" s="46"/>
      <c r="X371" s="49"/>
      <c r="Y371" s="49"/>
      <c r="Z371" s="49"/>
      <c r="AA371" s="49"/>
      <c r="AB371" s="49"/>
      <c r="AC371" s="49"/>
      <c r="AD371" s="49"/>
      <c r="AE371" s="49"/>
      <c r="AF371" s="49"/>
      <c r="AG371" s="49"/>
      <c r="AH371" s="49"/>
      <c r="AI371" s="49"/>
      <c r="AK371" s="85"/>
      <c r="AP371" s="81"/>
      <c r="AQ371" s="46" t="s">
        <v>283</v>
      </c>
      <c r="AR371" s="46"/>
      <c r="AS371" s="46"/>
      <c r="AT371" s="46"/>
      <c r="AU371" s="46"/>
      <c r="AV371" s="46"/>
      <c r="AW371" s="46"/>
      <c r="BK371" s="49"/>
      <c r="BL371" s="49"/>
      <c r="BM371" s="49"/>
      <c r="BN371" s="49"/>
      <c r="BO371" s="49"/>
      <c r="BP371" s="49"/>
      <c r="BQ371" s="49"/>
      <c r="BR371" s="49"/>
      <c r="BS371" s="49"/>
      <c r="BT371" s="49"/>
      <c r="BU371" s="49"/>
      <c r="BV371" s="49"/>
      <c r="BX371" s="85"/>
    </row>
    <row r="372" spans="3:76" ht="27.75" customHeight="1">
      <c r="C372" s="81"/>
      <c r="D372" s="46"/>
      <c r="E372" s="46"/>
      <c r="F372" s="161" t="s">
        <v>33</v>
      </c>
      <c r="G372" s="46" t="s">
        <v>685</v>
      </c>
      <c r="H372" s="58"/>
      <c r="I372" s="58"/>
      <c r="J372" s="58"/>
      <c r="K372" s="58"/>
      <c r="M372" s="46"/>
      <c r="N372" s="46"/>
      <c r="O372" s="46"/>
      <c r="P372" s="46"/>
      <c r="Q372" s="46"/>
      <c r="R372" s="46"/>
      <c r="S372" s="46"/>
      <c r="T372" s="46"/>
      <c r="V372" s="46"/>
      <c r="W372" s="46"/>
      <c r="X372" s="46"/>
      <c r="Y372" s="46"/>
      <c r="Z372" s="46"/>
      <c r="AA372" s="46"/>
      <c r="AB372" s="49"/>
      <c r="AC372" s="49"/>
      <c r="AD372" s="49"/>
      <c r="AE372" s="49"/>
      <c r="AF372" s="152"/>
      <c r="AG372" s="152"/>
      <c r="AH372" s="152"/>
      <c r="AI372" s="152"/>
      <c r="AK372" s="85"/>
      <c r="AP372" s="81"/>
      <c r="AQ372" s="46"/>
      <c r="AR372" s="46"/>
      <c r="AS372" s="2" t="str">
        <f>IF(F372="□",確認申請書!E354,F372)</f>
        <v>□</v>
      </c>
      <c r="AT372" s="2" t="s">
        <v>685</v>
      </c>
      <c r="BV372" s="49"/>
      <c r="BX372" s="85"/>
    </row>
    <row r="373" spans="3:76" ht="27.75" customHeight="1">
      <c r="C373" s="81"/>
      <c r="D373" s="46"/>
      <c r="E373" s="46"/>
      <c r="F373" s="161" t="s">
        <v>33</v>
      </c>
      <c r="G373" s="46" t="s">
        <v>686</v>
      </c>
      <c r="H373" s="58"/>
      <c r="I373" s="58"/>
      <c r="J373" s="58"/>
      <c r="K373" s="58"/>
      <c r="M373" s="46"/>
      <c r="N373" s="46"/>
      <c r="O373" s="46"/>
      <c r="P373" s="46"/>
      <c r="Q373" s="46"/>
      <c r="R373" s="46"/>
      <c r="S373" s="46"/>
      <c r="T373" s="46"/>
      <c r="V373" s="46"/>
      <c r="W373" s="46"/>
      <c r="X373" s="46"/>
      <c r="Y373" s="46"/>
      <c r="Z373" s="46"/>
      <c r="AA373" s="46"/>
      <c r="AB373" s="49"/>
      <c r="AC373" s="49"/>
      <c r="AD373" s="49"/>
      <c r="AE373" s="49"/>
      <c r="AF373" s="152"/>
      <c r="AG373" s="152"/>
      <c r="AH373" s="152"/>
      <c r="AI373" s="152"/>
      <c r="AK373" s="85"/>
      <c r="AP373" s="81"/>
      <c r="AQ373" s="46"/>
      <c r="AR373" s="46"/>
      <c r="AS373" s="2" t="str">
        <f>IF(F373="□",確認申請書!E355,F373)</f>
        <v>□</v>
      </c>
      <c r="AT373" s="2" t="s">
        <v>686</v>
      </c>
      <c r="BV373" s="49"/>
      <c r="BX373" s="85"/>
    </row>
    <row r="374" spans="3:76" ht="27.75" customHeight="1">
      <c r="C374" s="81"/>
      <c r="D374" s="46"/>
      <c r="E374" s="46"/>
      <c r="F374" s="161" t="s">
        <v>33</v>
      </c>
      <c r="G374" s="46" t="s">
        <v>682</v>
      </c>
      <c r="H374" s="58"/>
      <c r="I374" s="58"/>
      <c r="J374" s="58"/>
      <c r="K374" s="58"/>
      <c r="M374" s="46"/>
      <c r="N374" s="46"/>
      <c r="O374" s="46"/>
      <c r="P374" s="46"/>
      <c r="Q374" s="46"/>
      <c r="R374" s="46"/>
      <c r="S374" s="46"/>
      <c r="T374" s="46"/>
      <c r="V374" s="46"/>
      <c r="W374" s="46"/>
      <c r="X374" s="46"/>
      <c r="Y374" s="46"/>
      <c r="Z374" s="46"/>
      <c r="AA374" s="46"/>
      <c r="AB374" s="49"/>
      <c r="AC374" s="49"/>
      <c r="AD374" s="49"/>
      <c r="AE374" s="49"/>
      <c r="AF374" s="152"/>
      <c r="AG374" s="152"/>
      <c r="AH374" s="152"/>
      <c r="AI374" s="152"/>
      <c r="AK374" s="85"/>
      <c r="AP374" s="81"/>
      <c r="AQ374" s="46"/>
      <c r="AR374" s="46"/>
      <c r="AS374" s="2" t="str">
        <f>IF(F374="□",確認申請書!E356,F374)</f>
        <v>□</v>
      </c>
      <c r="AT374" s="2" t="s">
        <v>682</v>
      </c>
      <c r="BV374" s="49"/>
      <c r="BX374" s="85"/>
    </row>
    <row r="375" spans="3:76" ht="27.75" customHeight="1">
      <c r="C375" s="81"/>
      <c r="D375" s="46"/>
      <c r="E375" s="46"/>
      <c r="F375" s="161" t="s">
        <v>33</v>
      </c>
      <c r="G375" s="46" t="s">
        <v>557</v>
      </c>
      <c r="H375" s="58"/>
      <c r="I375" s="58"/>
      <c r="J375" s="58"/>
      <c r="K375" s="58"/>
      <c r="M375" s="46"/>
      <c r="N375" s="46"/>
      <c r="O375" s="46"/>
      <c r="P375" s="46"/>
      <c r="Q375" s="46"/>
      <c r="R375" s="46"/>
      <c r="S375" s="46"/>
      <c r="T375" s="46"/>
      <c r="V375" s="46"/>
      <c r="W375" s="46"/>
      <c r="X375" s="46"/>
      <c r="Y375" s="46"/>
      <c r="Z375" s="46"/>
      <c r="AA375" s="46"/>
      <c r="AB375" s="49"/>
      <c r="AC375" s="49"/>
      <c r="AD375" s="49"/>
      <c r="AE375" s="49"/>
      <c r="AF375" s="152"/>
      <c r="AG375" s="152"/>
      <c r="AH375" s="152"/>
      <c r="AI375" s="152"/>
      <c r="AK375" s="85"/>
      <c r="AP375" s="81"/>
      <c r="AQ375" s="46"/>
      <c r="AR375" s="46"/>
      <c r="AS375" s="2" t="str">
        <f>IF(F375="□",確認申請書!E357,F375)</f>
        <v>□</v>
      </c>
      <c r="AT375" s="46" t="s">
        <v>557</v>
      </c>
      <c r="BV375" s="49"/>
      <c r="BX375" s="85"/>
    </row>
    <row r="376" spans="3:76" ht="27.75" customHeight="1">
      <c r="C376" s="81"/>
      <c r="D376" s="46"/>
      <c r="E376" s="46"/>
      <c r="F376" s="161" t="s">
        <v>33</v>
      </c>
      <c r="G376" s="46" t="s">
        <v>558</v>
      </c>
      <c r="H376" s="58"/>
      <c r="I376" s="58"/>
      <c r="J376" s="58"/>
      <c r="K376" s="58"/>
      <c r="L376" s="46"/>
      <c r="M376" s="46"/>
      <c r="N376" s="46"/>
      <c r="O376" s="46"/>
      <c r="P376" s="46"/>
      <c r="Q376" s="46"/>
      <c r="R376" s="46"/>
      <c r="S376" s="46"/>
      <c r="T376" s="46"/>
      <c r="U376" s="46"/>
      <c r="V376" s="46"/>
      <c r="W376" s="46"/>
      <c r="X376" s="46"/>
      <c r="Y376" s="46"/>
      <c r="Z376" s="46"/>
      <c r="AA376" s="46"/>
      <c r="AB376" s="49"/>
      <c r="AC376" s="49"/>
      <c r="AD376" s="49"/>
      <c r="AE376" s="49"/>
      <c r="AF376" s="152"/>
      <c r="AG376" s="152"/>
      <c r="AH376" s="152"/>
      <c r="AI376" s="152"/>
      <c r="AK376" s="85"/>
      <c r="AP376" s="81"/>
      <c r="AQ376" s="46"/>
      <c r="AR376" s="46"/>
      <c r="AS376" s="2" t="str">
        <f>IF(F376="□",確認申請書!E358,F376)</f>
        <v>□</v>
      </c>
      <c r="AT376" s="46" t="s">
        <v>558</v>
      </c>
      <c r="AX376" s="58"/>
      <c r="AY376" s="58"/>
      <c r="AZ376" s="58"/>
      <c r="BA376" s="58"/>
      <c r="BB376" s="58"/>
      <c r="BC376" s="58"/>
      <c r="BD376" s="58"/>
      <c r="BE376" s="58"/>
      <c r="BF376" s="58"/>
      <c r="BG376" s="58"/>
      <c r="BH376" s="58"/>
      <c r="BI376" s="58"/>
      <c r="BJ376" s="58"/>
      <c r="BV376" s="49"/>
      <c r="BX376" s="85"/>
    </row>
    <row r="377" spans="3:76" ht="27.75" customHeight="1">
      <c r="C377" s="81"/>
      <c r="D377" s="46"/>
      <c r="E377" s="46"/>
      <c r="F377" s="161" t="s">
        <v>33</v>
      </c>
      <c r="G377" s="48" t="s">
        <v>559</v>
      </c>
      <c r="H377" s="46"/>
      <c r="I377" s="46"/>
      <c r="J377" s="46"/>
      <c r="K377" s="46"/>
      <c r="L377" s="46"/>
      <c r="M377" s="46"/>
      <c r="N377" s="46"/>
      <c r="O377" s="46"/>
      <c r="P377" s="46"/>
      <c r="Q377" s="46"/>
      <c r="R377" s="46"/>
      <c r="S377" s="46"/>
      <c r="T377" s="46"/>
      <c r="U377" s="46"/>
      <c r="V377" s="46"/>
      <c r="W377" s="46"/>
      <c r="X377" s="46"/>
      <c r="Y377" s="46"/>
      <c r="Z377" s="58"/>
      <c r="AA377" s="58"/>
      <c r="AB377" s="58"/>
      <c r="AC377" s="58"/>
      <c r="AD377" s="49"/>
      <c r="AE377" s="49"/>
      <c r="AF377" s="49"/>
      <c r="AG377" s="49"/>
      <c r="AH377" s="49"/>
      <c r="AI377" s="49"/>
      <c r="AK377" s="85"/>
      <c r="AP377" s="81"/>
      <c r="AQ377" s="46"/>
      <c r="AR377" s="46"/>
      <c r="AS377" s="2" t="str">
        <f>IF(F377="□",確認申請書!E359,F377)</f>
        <v>□</v>
      </c>
      <c r="AT377" s="48" t="s">
        <v>559</v>
      </c>
      <c r="BV377" s="49"/>
      <c r="BX377" s="85"/>
    </row>
    <row r="378" spans="3:76" ht="27.75" customHeight="1">
      <c r="C378" s="81"/>
      <c r="D378" s="46"/>
      <c r="E378" s="46"/>
      <c r="F378" s="161" t="s">
        <v>33</v>
      </c>
      <c r="G378" s="48" t="s">
        <v>179</v>
      </c>
      <c r="H378" s="48"/>
      <c r="I378" s="48"/>
      <c r="J378" s="48"/>
      <c r="K378" s="48"/>
      <c r="L378" s="48"/>
      <c r="M378" s="48"/>
      <c r="N378" s="48"/>
      <c r="O378" s="48"/>
      <c r="P378" s="48"/>
      <c r="Q378" s="48"/>
      <c r="R378" s="48"/>
      <c r="S378" s="46"/>
      <c r="T378" s="46"/>
      <c r="U378" s="58"/>
      <c r="V378" s="58"/>
      <c r="W378" s="58"/>
      <c r="X378" s="58"/>
      <c r="Y378" s="49"/>
      <c r="Z378" s="49"/>
      <c r="AA378" s="49"/>
      <c r="AB378" s="49"/>
      <c r="AC378" s="49"/>
      <c r="AD378" s="49"/>
      <c r="AE378" s="49"/>
      <c r="AF378" s="49"/>
      <c r="AG378" s="49"/>
      <c r="AH378" s="49"/>
      <c r="AI378" s="49"/>
      <c r="AK378" s="85"/>
      <c r="AP378" s="81"/>
      <c r="AQ378" s="46"/>
      <c r="AR378" s="46"/>
      <c r="AS378" s="2" t="str">
        <f>IF(F378="□",確認申請書!E360,F378)</f>
        <v>□</v>
      </c>
      <c r="AT378" s="48" t="s">
        <v>179</v>
      </c>
      <c r="BV378" s="49"/>
      <c r="BX378" s="85"/>
    </row>
    <row r="379" spans="3:76" ht="7.5" customHeight="1">
      <c r="C379" s="81"/>
      <c r="D379" s="18"/>
      <c r="E379" s="18"/>
      <c r="F379" s="18"/>
      <c r="G379" s="18"/>
      <c r="H379" s="18"/>
      <c r="I379" s="18"/>
      <c r="J379" s="18"/>
      <c r="K379" s="18"/>
      <c r="L379" s="18"/>
      <c r="M379" s="18"/>
      <c r="N379" s="18"/>
      <c r="O379" s="18"/>
      <c r="P379" s="18"/>
      <c r="Q379" s="18"/>
      <c r="R379" s="18"/>
      <c r="S379" s="18"/>
      <c r="T379" s="18"/>
      <c r="U379" s="18"/>
      <c r="V379" s="18"/>
      <c r="W379" s="18"/>
      <c r="X379" s="18"/>
      <c r="Y379" s="18"/>
      <c r="Z379" s="18"/>
      <c r="AA379" s="18"/>
      <c r="AB379" s="18"/>
      <c r="AC379" s="18"/>
      <c r="AD379" s="18"/>
      <c r="AE379" s="18"/>
      <c r="AF379" s="18"/>
      <c r="AG379" s="18"/>
      <c r="AH379" s="18"/>
      <c r="AI379" s="18"/>
      <c r="AK379" s="85"/>
      <c r="AP379" s="81"/>
      <c r="AQ379" s="18"/>
      <c r="AR379" s="18"/>
      <c r="AS379" s="18"/>
      <c r="AT379" s="18"/>
      <c r="AU379" s="18"/>
      <c r="AV379" s="18"/>
      <c r="AW379" s="18"/>
      <c r="AX379" s="18"/>
      <c r="AY379" s="18"/>
      <c r="AZ379" s="18"/>
      <c r="BA379" s="18"/>
      <c r="BB379" s="18"/>
      <c r="BC379" s="18"/>
      <c r="BD379" s="18"/>
      <c r="BE379" s="18"/>
      <c r="BF379" s="18"/>
      <c r="BG379" s="18"/>
      <c r="BH379" s="18"/>
      <c r="BI379" s="18"/>
      <c r="BJ379" s="18"/>
      <c r="BK379" s="18"/>
      <c r="BL379" s="18"/>
      <c r="BM379" s="18"/>
      <c r="BN379" s="18"/>
      <c r="BO379" s="18"/>
      <c r="BP379" s="18"/>
      <c r="BQ379" s="18"/>
      <c r="BR379" s="18"/>
      <c r="BS379" s="18"/>
      <c r="BT379" s="18"/>
      <c r="BU379" s="18"/>
      <c r="BV379" s="18"/>
      <c r="BX379" s="85"/>
    </row>
    <row r="380" spans="3:76" ht="7.5" customHeight="1">
      <c r="C380" s="81"/>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c r="AB380" s="16"/>
      <c r="AC380" s="16"/>
      <c r="AD380" s="16"/>
      <c r="AE380" s="16"/>
      <c r="AF380" s="16"/>
      <c r="AG380" s="16"/>
      <c r="AH380" s="16"/>
      <c r="AI380" s="16"/>
      <c r="AK380" s="85"/>
      <c r="AP380" s="81"/>
      <c r="AQ380" s="16"/>
      <c r="AR380" s="16"/>
      <c r="AS380" s="16"/>
      <c r="AT380" s="16"/>
      <c r="AU380" s="16"/>
      <c r="AV380" s="16"/>
      <c r="AW380" s="16"/>
      <c r="AX380" s="16"/>
      <c r="AY380" s="16"/>
      <c r="AZ380" s="16"/>
      <c r="BA380" s="16"/>
      <c r="BB380" s="16"/>
      <c r="BC380" s="16"/>
      <c r="BD380" s="16"/>
      <c r="BE380" s="16"/>
      <c r="BF380" s="16"/>
      <c r="BG380" s="16"/>
      <c r="BH380" s="16"/>
      <c r="BI380" s="16"/>
      <c r="BJ380" s="16"/>
      <c r="BK380" s="16"/>
      <c r="BL380" s="16"/>
      <c r="BM380" s="16"/>
      <c r="BN380" s="16"/>
      <c r="BO380" s="16"/>
      <c r="BP380" s="16"/>
      <c r="BQ380" s="16"/>
      <c r="BR380" s="16"/>
      <c r="BS380" s="16"/>
      <c r="BT380" s="16"/>
      <c r="BU380" s="16"/>
      <c r="BV380" s="16"/>
      <c r="BX380" s="85"/>
    </row>
    <row r="381" spans="3:76" ht="25.5">
      <c r="C381" s="81"/>
      <c r="D381" s="46" t="s">
        <v>560</v>
      </c>
      <c r="E381" s="46"/>
      <c r="F381" s="46"/>
      <c r="G381" s="46"/>
      <c r="H381" s="46"/>
      <c r="I381" s="46"/>
      <c r="J381" s="46"/>
      <c r="X381" s="49"/>
      <c r="Y381" s="49"/>
      <c r="Z381" s="49"/>
      <c r="AA381" s="49"/>
      <c r="AB381" s="49"/>
      <c r="AC381" s="49"/>
      <c r="AD381" s="49"/>
      <c r="AE381" s="49"/>
      <c r="AF381" s="49"/>
      <c r="AG381" s="49"/>
      <c r="AH381" s="49"/>
      <c r="AI381" s="49"/>
      <c r="AK381" s="85"/>
      <c r="AP381" s="81"/>
      <c r="AQ381" s="46" t="s">
        <v>560</v>
      </c>
      <c r="AR381" s="46"/>
      <c r="AS381" s="46"/>
      <c r="AT381" s="46"/>
      <c r="AU381" s="46"/>
      <c r="AV381" s="46"/>
      <c r="AW381" s="46"/>
      <c r="BK381" s="49"/>
      <c r="BL381" s="49"/>
      <c r="BM381" s="49"/>
      <c r="BN381" s="49"/>
      <c r="BO381" s="49"/>
      <c r="BP381" s="49"/>
      <c r="BQ381" s="49"/>
      <c r="BR381" s="49"/>
      <c r="BS381" s="49"/>
      <c r="BT381" s="49"/>
      <c r="BU381" s="49"/>
      <c r="BV381" s="49"/>
      <c r="BX381" s="85"/>
    </row>
    <row r="382" spans="3:76" ht="27.75" customHeight="1">
      <c r="C382" s="81"/>
      <c r="D382" s="46"/>
      <c r="E382" s="46"/>
      <c r="F382" s="161" t="s">
        <v>33</v>
      </c>
      <c r="G382" s="46" t="s">
        <v>561</v>
      </c>
      <c r="H382" s="58"/>
      <c r="I382" s="58"/>
      <c r="J382" s="58"/>
      <c r="K382" s="58"/>
      <c r="M382" s="46"/>
      <c r="N382" s="46"/>
      <c r="O382" s="46"/>
      <c r="P382" s="46"/>
      <c r="Q382" s="46"/>
      <c r="R382" s="46"/>
      <c r="S382" s="46"/>
      <c r="T382" s="46"/>
      <c r="V382" s="46"/>
      <c r="W382" s="46"/>
      <c r="X382" s="46"/>
      <c r="Y382" s="46"/>
      <c r="Z382" s="46"/>
      <c r="AA382" s="46"/>
      <c r="AB382" s="49"/>
      <c r="AC382" s="49"/>
      <c r="AD382" s="49"/>
      <c r="AE382" s="49"/>
      <c r="AF382" s="152"/>
      <c r="AG382" s="152"/>
      <c r="AH382" s="152"/>
      <c r="AI382" s="152"/>
      <c r="AK382" s="85"/>
      <c r="AP382" s="81"/>
      <c r="AQ382" s="46"/>
      <c r="AR382" s="46"/>
      <c r="AS382" s="2" t="str">
        <f>IF($F382="□",確認申請書!E364,F382)</f>
        <v>□</v>
      </c>
      <c r="AT382" s="46" t="s">
        <v>561</v>
      </c>
      <c r="BV382" s="49"/>
      <c r="BX382" s="85"/>
    </row>
    <row r="383" spans="3:76" ht="27.75" customHeight="1">
      <c r="C383" s="81"/>
      <c r="D383" s="46"/>
      <c r="E383" s="46"/>
      <c r="F383" s="161" t="s">
        <v>33</v>
      </c>
      <c r="G383" s="46" t="s">
        <v>684</v>
      </c>
      <c r="H383" s="58"/>
      <c r="I383" s="58"/>
      <c r="J383" s="58"/>
      <c r="K383" s="58"/>
      <c r="M383" s="46"/>
      <c r="N383" s="46"/>
      <c r="O383" s="46"/>
      <c r="P383" s="46"/>
      <c r="Q383" s="46"/>
      <c r="R383" s="46"/>
      <c r="S383" s="46"/>
      <c r="T383" s="46"/>
      <c r="V383" s="46"/>
      <c r="W383" s="46"/>
      <c r="X383" s="46"/>
      <c r="Y383" s="46"/>
      <c r="Z383" s="46"/>
      <c r="AA383" s="46"/>
      <c r="AB383" s="49"/>
      <c r="AC383" s="49"/>
      <c r="AD383" s="49"/>
      <c r="AE383" s="49"/>
      <c r="AF383" s="152"/>
      <c r="AG383" s="152"/>
      <c r="AH383" s="152"/>
      <c r="AI383" s="152"/>
      <c r="AK383" s="85"/>
      <c r="AP383" s="81"/>
      <c r="AQ383" s="46"/>
      <c r="AR383" s="46"/>
      <c r="AS383" s="2" t="str">
        <f>IF($F383="□",確認申請書!E365,F383)</f>
        <v>□</v>
      </c>
      <c r="AT383" s="46" t="s">
        <v>684</v>
      </c>
      <c r="BV383" s="49"/>
      <c r="BX383" s="85"/>
    </row>
    <row r="384" spans="3:76" ht="27.75" customHeight="1">
      <c r="C384" s="81"/>
      <c r="D384" s="46"/>
      <c r="E384" s="46"/>
      <c r="F384" s="161" t="s">
        <v>33</v>
      </c>
      <c r="G384" s="46" t="s">
        <v>683</v>
      </c>
      <c r="H384" s="58"/>
      <c r="I384" s="58"/>
      <c r="J384" s="58"/>
      <c r="K384" s="58"/>
      <c r="M384" s="46"/>
      <c r="N384" s="46"/>
      <c r="O384" s="46"/>
      <c r="P384" s="46"/>
      <c r="Q384" s="46"/>
      <c r="R384" s="46"/>
      <c r="S384" s="46"/>
      <c r="T384" s="46"/>
      <c r="V384" s="46"/>
      <c r="W384" s="46"/>
      <c r="X384" s="46"/>
      <c r="Y384" s="46"/>
      <c r="Z384" s="46"/>
      <c r="AA384" s="46"/>
      <c r="AB384" s="49"/>
      <c r="AC384" s="49"/>
      <c r="AD384" s="49"/>
      <c r="AE384" s="49"/>
      <c r="AF384" s="152"/>
      <c r="AG384" s="152"/>
      <c r="AH384" s="152"/>
      <c r="AI384" s="152"/>
      <c r="AK384" s="85"/>
      <c r="AP384" s="81"/>
      <c r="AQ384" s="46"/>
      <c r="AR384" s="46"/>
      <c r="AS384" s="2" t="str">
        <f>IF($F384="□",確認申請書!E366,F384)</f>
        <v>□</v>
      </c>
      <c r="AT384" s="46" t="s">
        <v>683</v>
      </c>
      <c r="BV384" s="49"/>
      <c r="BX384" s="85"/>
    </row>
    <row r="385" spans="3:76" ht="27.75" customHeight="1">
      <c r="C385" s="81"/>
      <c r="D385" s="46"/>
      <c r="E385" s="46"/>
      <c r="F385" s="161" t="s">
        <v>33</v>
      </c>
      <c r="G385" s="46" t="s">
        <v>562</v>
      </c>
      <c r="H385" s="58"/>
      <c r="I385" s="58"/>
      <c r="J385" s="58"/>
      <c r="K385" s="58"/>
      <c r="M385" s="46"/>
      <c r="N385" s="46"/>
      <c r="O385" s="46"/>
      <c r="P385" s="46"/>
      <c r="Q385" s="46"/>
      <c r="R385" s="46"/>
      <c r="S385" s="46"/>
      <c r="T385" s="46"/>
      <c r="V385" s="46"/>
      <c r="W385" s="46"/>
      <c r="X385" s="46"/>
      <c r="Y385" s="46"/>
      <c r="Z385" s="46"/>
      <c r="AA385" s="46"/>
      <c r="AB385" s="49"/>
      <c r="AC385" s="49"/>
      <c r="AD385" s="49"/>
      <c r="AE385" s="49"/>
      <c r="AF385" s="152"/>
      <c r="AG385" s="152"/>
      <c r="AH385" s="152"/>
      <c r="AI385" s="152"/>
      <c r="AK385" s="85"/>
      <c r="AP385" s="81"/>
      <c r="AQ385" s="46"/>
      <c r="AR385" s="46"/>
      <c r="AS385" s="2" t="str">
        <f>IF($F385="□",確認申請書!E367,F385)</f>
        <v>□</v>
      </c>
      <c r="AT385" s="46" t="s">
        <v>562</v>
      </c>
      <c r="BV385" s="49"/>
      <c r="BX385" s="85"/>
    </row>
    <row r="386" spans="3:76" ht="27.75" customHeight="1">
      <c r="C386" s="81"/>
      <c r="D386" s="46"/>
      <c r="E386" s="46"/>
      <c r="F386" s="161" t="s">
        <v>33</v>
      </c>
      <c r="G386" s="46" t="s">
        <v>179</v>
      </c>
      <c r="H386" s="58"/>
      <c r="I386" s="58"/>
      <c r="J386" s="58"/>
      <c r="K386" s="58"/>
      <c r="M386" s="46"/>
      <c r="N386" s="46"/>
      <c r="O386" s="46"/>
      <c r="P386" s="46"/>
      <c r="Q386" s="46"/>
      <c r="R386" s="46"/>
      <c r="S386" s="46"/>
      <c r="T386" s="46"/>
      <c r="V386" s="46"/>
      <c r="W386" s="46"/>
      <c r="X386" s="46"/>
      <c r="Y386" s="46"/>
      <c r="Z386" s="46"/>
      <c r="AA386" s="46"/>
      <c r="AB386" s="49"/>
      <c r="AC386" s="49"/>
      <c r="AD386" s="49"/>
      <c r="AE386" s="49"/>
      <c r="AF386" s="152"/>
      <c r="AG386" s="152"/>
      <c r="AH386" s="152"/>
      <c r="AI386" s="152"/>
      <c r="AK386" s="85"/>
      <c r="AP386" s="81"/>
      <c r="AQ386" s="46"/>
      <c r="AR386" s="46"/>
      <c r="AS386" s="2" t="str">
        <f>IF($F386="□",確認申請書!E368,F386)</f>
        <v>□</v>
      </c>
      <c r="AT386" s="46" t="s">
        <v>179</v>
      </c>
      <c r="BV386" s="49"/>
      <c r="BX386" s="85"/>
    </row>
    <row r="387" spans="3:76" ht="27.75" customHeight="1">
      <c r="C387" s="81"/>
      <c r="D387" s="46"/>
      <c r="E387" s="46"/>
      <c r="F387" s="161" t="s">
        <v>33</v>
      </c>
      <c r="G387" s="46" t="s">
        <v>599</v>
      </c>
      <c r="H387" s="48"/>
      <c r="I387" s="48"/>
      <c r="J387" s="48"/>
      <c r="K387" s="48"/>
      <c r="L387" s="48"/>
      <c r="M387" s="48"/>
      <c r="N387" s="48"/>
      <c r="O387" s="48"/>
      <c r="P387" s="48"/>
      <c r="Q387" s="48"/>
      <c r="R387" s="48"/>
      <c r="S387" s="46"/>
      <c r="T387" s="46"/>
      <c r="U387" s="58"/>
      <c r="V387" s="58"/>
      <c r="W387" s="58"/>
      <c r="X387" s="58"/>
      <c r="Y387" s="49"/>
      <c r="Z387" s="49"/>
      <c r="AA387" s="49"/>
      <c r="AB387" s="49"/>
      <c r="AC387" s="49"/>
      <c r="AD387" s="49"/>
      <c r="AE387" s="49"/>
      <c r="AF387" s="49"/>
      <c r="AG387" s="49"/>
      <c r="AH387" s="49"/>
      <c r="AI387" s="49"/>
      <c r="AK387" s="85"/>
      <c r="AP387" s="81"/>
      <c r="AQ387" s="46"/>
      <c r="AR387" s="46"/>
      <c r="AS387" s="2" t="str">
        <f>IF($F387="□",確認申請書!E369,F387)</f>
        <v>□</v>
      </c>
      <c r="AT387" s="46" t="s">
        <v>599</v>
      </c>
      <c r="BV387" s="49"/>
      <c r="BX387" s="85"/>
    </row>
    <row r="388" spans="3:76" ht="7.5" customHeight="1">
      <c r="C388" s="81"/>
      <c r="D388" s="18"/>
      <c r="E388" s="18"/>
      <c r="F388" s="18"/>
      <c r="G388" s="18"/>
      <c r="H388" s="18"/>
      <c r="I388" s="18"/>
      <c r="J388" s="18"/>
      <c r="K388" s="18"/>
      <c r="L388" s="18"/>
      <c r="M388" s="18"/>
      <c r="N388" s="18"/>
      <c r="O388" s="18"/>
      <c r="P388" s="18"/>
      <c r="Q388" s="18"/>
      <c r="R388" s="18"/>
      <c r="S388" s="18"/>
      <c r="T388" s="18"/>
      <c r="U388" s="18"/>
      <c r="V388" s="18"/>
      <c r="W388" s="18"/>
      <c r="X388" s="18"/>
      <c r="Y388" s="18"/>
      <c r="Z388" s="18"/>
      <c r="AA388" s="18"/>
      <c r="AB388" s="18"/>
      <c r="AC388" s="18"/>
      <c r="AD388" s="18"/>
      <c r="AE388" s="18"/>
      <c r="AF388" s="18"/>
      <c r="AG388" s="18"/>
      <c r="AH388" s="18"/>
      <c r="AI388" s="18"/>
      <c r="AK388" s="85"/>
      <c r="AP388" s="81"/>
      <c r="AQ388" s="18"/>
      <c r="AR388" s="18"/>
      <c r="AS388" s="18"/>
      <c r="AT388" s="18"/>
      <c r="AU388" s="18"/>
      <c r="AV388" s="18"/>
      <c r="AW388" s="18"/>
      <c r="AX388" s="18"/>
      <c r="AY388" s="18"/>
      <c r="AZ388" s="18"/>
      <c r="BA388" s="18"/>
      <c r="BB388" s="18"/>
      <c r="BC388" s="18"/>
      <c r="BD388" s="18"/>
      <c r="BE388" s="18"/>
      <c r="BF388" s="18"/>
      <c r="BG388" s="18"/>
      <c r="BH388" s="18"/>
      <c r="BI388" s="18"/>
      <c r="BJ388" s="18"/>
      <c r="BK388" s="18"/>
      <c r="BL388" s="18"/>
      <c r="BM388" s="18"/>
      <c r="BN388" s="18"/>
      <c r="BO388" s="18"/>
      <c r="BP388" s="18"/>
      <c r="BQ388" s="18"/>
      <c r="BR388" s="18"/>
      <c r="BS388" s="18"/>
      <c r="BT388" s="18"/>
      <c r="BU388" s="18"/>
      <c r="BV388" s="18"/>
      <c r="BX388" s="85"/>
    </row>
    <row r="389" spans="3:76" ht="7.5" customHeight="1">
      <c r="C389" s="81"/>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c r="AB389" s="16"/>
      <c r="AC389" s="16"/>
      <c r="AD389" s="16"/>
      <c r="AE389" s="16"/>
      <c r="AF389" s="16"/>
      <c r="AG389" s="16"/>
      <c r="AH389" s="16"/>
      <c r="AI389" s="16"/>
      <c r="AK389" s="85"/>
      <c r="AP389" s="81"/>
      <c r="AQ389" s="16"/>
      <c r="AR389" s="16"/>
      <c r="AS389" s="16"/>
      <c r="AT389" s="16"/>
      <c r="AU389" s="16"/>
      <c r="AV389" s="16"/>
      <c r="AW389" s="16"/>
      <c r="AX389" s="16"/>
      <c r="AY389" s="16"/>
      <c r="AZ389" s="16"/>
      <c r="BA389" s="16"/>
      <c r="BB389" s="16"/>
      <c r="BC389" s="16"/>
      <c r="BD389" s="16"/>
      <c r="BE389" s="16"/>
      <c r="BF389" s="16"/>
      <c r="BG389" s="16"/>
      <c r="BH389" s="16"/>
      <c r="BI389" s="16"/>
      <c r="BJ389" s="16"/>
      <c r="BK389" s="16"/>
      <c r="BL389" s="16"/>
      <c r="BM389" s="16"/>
      <c r="BN389" s="16"/>
      <c r="BO389" s="16"/>
      <c r="BP389" s="16"/>
      <c r="BQ389" s="16"/>
      <c r="BR389" s="16"/>
      <c r="BS389" s="16"/>
      <c r="BT389" s="16"/>
      <c r="BU389" s="16"/>
      <c r="BV389" s="16"/>
      <c r="BX389" s="85"/>
    </row>
    <row r="390" spans="3:76" ht="25.5">
      <c r="C390" s="81"/>
      <c r="D390" s="46" t="s">
        <v>606</v>
      </c>
      <c r="E390" s="46"/>
      <c r="F390" s="46"/>
      <c r="G390" s="46"/>
      <c r="H390" s="46"/>
      <c r="I390" s="46"/>
      <c r="J390" s="46"/>
      <c r="X390" s="49"/>
      <c r="Y390" s="49"/>
      <c r="Z390" s="49"/>
      <c r="AA390" s="49"/>
      <c r="AB390" s="49"/>
      <c r="AC390" s="49"/>
      <c r="AD390" s="49"/>
      <c r="AE390" s="49"/>
      <c r="AF390" s="49"/>
      <c r="AG390" s="49"/>
      <c r="AH390" s="49"/>
      <c r="AI390" s="49"/>
      <c r="AK390" s="85"/>
      <c r="AP390" s="81"/>
      <c r="AQ390" s="46" t="s">
        <v>606</v>
      </c>
      <c r="AR390" s="46"/>
      <c r="AS390" s="46"/>
      <c r="AT390" s="46"/>
      <c r="AU390" s="46"/>
      <c r="AV390" s="46"/>
      <c r="AW390" s="46"/>
      <c r="BK390" s="49"/>
      <c r="BL390" s="49"/>
      <c r="BM390" s="49"/>
      <c r="BN390" s="49"/>
      <c r="BO390" s="49"/>
      <c r="BP390" s="49"/>
      <c r="BQ390" s="49"/>
      <c r="BR390" s="49"/>
      <c r="BS390" s="49"/>
      <c r="BT390" s="49"/>
      <c r="BU390" s="49"/>
      <c r="BV390" s="49"/>
      <c r="BX390" s="85"/>
    </row>
    <row r="391" spans="3:76" ht="27.75" customHeight="1">
      <c r="C391" s="81"/>
      <c r="D391" s="46"/>
      <c r="E391" s="46"/>
      <c r="F391" s="161" t="s">
        <v>33</v>
      </c>
      <c r="G391" s="46" t="s">
        <v>600</v>
      </c>
      <c r="H391" s="58"/>
      <c r="I391" s="58"/>
      <c r="J391" s="58"/>
      <c r="K391" s="58"/>
      <c r="M391" s="46"/>
      <c r="N391" s="152"/>
      <c r="O391" s="152"/>
      <c r="P391" s="152"/>
      <c r="Q391" s="152"/>
      <c r="R391" s="152"/>
      <c r="S391" s="152"/>
      <c r="T391" s="152"/>
      <c r="U391" s="152"/>
      <c r="V391" s="152"/>
      <c r="W391" s="152"/>
      <c r="X391" s="152"/>
      <c r="Y391" s="152"/>
      <c r="Z391" s="152"/>
      <c r="AA391" s="152"/>
      <c r="AB391" s="152"/>
      <c r="AC391" s="152"/>
      <c r="AD391" s="49"/>
      <c r="AE391" s="49"/>
      <c r="AF391" s="152"/>
      <c r="AG391" s="152"/>
      <c r="AH391" s="152"/>
      <c r="AI391" s="152"/>
      <c r="AK391" s="85"/>
      <c r="AP391" s="81"/>
      <c r="AQ391" s="46"/>
      <c r="AR391" s="46"/>
      <c r="AS391" s="2" t="str">
        <f>IF($F391="□",確認申請書!E373,F391)</f>
        <v>□</v>
      </c>
      <c r="AT391" s="2" t="s">
        <v>600</v>
      </c>
      <c r="BV391" s="49"/>
      <c r="BX391" s="85"/>
    </row>
    <row r="392" spans="3:76" ht="27.75" customHeight="1">
      <c r="C392" s="81"/>
      <c r="D392" s="46"/>
      <c r="E392" s="46"/>
      <c r="F392" s="161" t="s">
        <v>33</v>
      </c>
      <c r="G392" s="46" t="s">
        <v>563</v>
      </c>
      <c r="H392" s="58"/>
      <c r="I392" s="58"/>
      <c r="J392" s="58"/>
      <c r="K392" s="58"/>
      <c r="M392" s="46"/>
      <c r="N392" s="152"/>
      <c r="O392" s="152"/>
      <c r="P392" s="152"/>
      <c r="Q392" s="152"/>
      <c r="R392" s="152"/>
      <c r="S392" s="152"/>
      <c r="T392" s="152"/>
      <c r="U392" s="152"/>
      <c r="V392" s="152"/>
      <c r="W392" s="152"/>
      <c r="X392" s="152"/>
      <c r="Y392" s="152"/>
      <c r="Z392" s="152"/>
      <c r="AA392" s="152"/>
      <c r="AB392" s="152"/>
      <c r="AC392" s="152"/>
      <c r="AD392" s="49"/>
      <c r="AE392" s="49"/>
      <c r="AF392" s="152"/>
      <c r="AG392" s="152"/>
      <c r="AH392" s="152"/>
      <c r="AI392" s="152"/>
      <c r="AK392" s="85"/>
      <c r="AP392" s="81"/>
      <c r="AQ392" s="46"/>
      <c r="AR392" s="46"/>
      <c r="AS392" s="2" t="str">
        <f>IF($F392="□",確認申請書!E374,F392)</f>
        <v>□</v>
      </c>
      <c r="AT392" s="2" t="s">
        <v>563</v>
      </c>
      <c r="BV392" s="49"/>
      <c r="BX392" s="85"/>
    </row>
    <row r="393" spans="3:76" ht="27.75" customHeight="1">
      <c r="C393" s="81"/>
      <c r="D393" s="46"/>
      <c r="E393" s="46"/>
      <c r="F393" s="161" t="s">
        <v>33</v>
      </c>
      <c r="G393" s="46" t="s">
        <v>601</v>
      </c>
      <c r="H393" s="58"/>
      <c r="I393" s="58"/>
      <c r="J393" s="58"/>
      <c r="K393" s="58"/>
      <c r="M393" s="46"/>
      <c r="N393" s="152"/>
      <c r="O393" s="152"/>
      <c r="P393" s="152"/>
      <c r="Q393" s="152"/>
      <c r="R393" s="152"/>
      <c r="S393" s="152"/>
      <c r="T393" s="152"/>
      <c r="U393" s="152"/>
      <c r="V393" s="152"/>
      <c r="W393" s="152"/>
      <c r="X393" s="152"/>
      <c r="Y393" s="152"/>
      <c r="Z393" s="152"/>
      <c r="AA393" s="152"/>
      <c r="AB393" s="152"/>
      <c r="AC393" s="152"/>
      <c r="AD393" s="49"/>
      <c r="AE393" s="49"/>
      <c r="AF393" s="152"/>
      <c r="AG393" s="152"/>
      <c r="AH393" s="152"/>
      <c r="AI393" s="152"/>
      <c r="AK393" s="85"/>
      <c r="AP393" s="81"/>
      <c r="AQ393" s="46"/>
      <c r="AR393" s="46"/>
      <c r="AS393" s="2" t="str">
        <f>IF($F393="□",確認申請書!E375,F393)</f>
        <v>□</v>
      </c>
      <c r="AT393" s="2" t="s">
        <v>601</v>
      </c>
      <c r="BV393" s="49"/>
      <c r="BX393" s="85"/>
    </row>
    <row r="394" spans="3:76" ht="27.75" customHeight="1">
      <c r="C394" s="81"/>
      <c r="D394" s="46"/>
      <c r="E394" s="46"/>
      <c r="F394" s="161" t="s">
        <v>33</v>
      </c>
      <c r="G394" s="46" t="s">
        <v>564</v>
      </c>
      <c r="H394" s="58"/>
      <c r="I394" s="58"/>
      <c r="J394" s="58"/>
      <c r="K394" s="58"/>
      <c r="M394" s="46"/>
      <c r="N394" s="152"/>
      <c r="O394" s="152"/>
      <c r="P394" s="152"/>
      <c r="Q394" s="152"/>
      <c r="R394" s="152"/>
      <c r="S394" s="152"/>
      <c r="T394" s="152"/>
      <c r="U394" s="152"/>
      <c r="V394" s="152"/>
      <c r="W394" s="152"/>
      <c r="X394" s="152"/>
      <c r="Y394" s="152"/>
      <c r="Z394" s="152"/>
      <c r="AA394" s="152"/>
      <c r="AB394" s="152"/>
      <c r="AC394" s="152"/>
      <c r="AD394" s="49"/>
      <c r="AE394" s="49"/>
      <c r="AF394" s="152"/>
      <c r="AG394" s="152"/>
      <c r="AH394" s="152"/>
      <c r="AI394" s="152"/>
      <c r="AK394" s="85"/>
      <c r="AP394" s="81"/>
      <c r="AQ394" s="46"/>
      <c r="AR394" s="46"/>
      <c r="AS394" s="2" t="str">
        <f>IF($F394="□",確認申請書!E376,F394)</f>
        <v>□</v>
      </c>
      <c r="AT394" s="2" t="s">
        <v>564</v>
      </c>
      <c r="BV394" s="49"/>
      <c r="BX394" s="85"/>
    </row>
    <row r="395" spans="3:76" ht="27.75" customHeight="1">
      <c r="C395" s="81"/>
      <c r="D395" s="46"/>
      <c r="E395" s="46"/>
      <c r="F395" s="161" t="s">
        <v>33</v>
      </c>
      <c r="G395" s="46" t="s">
        <v>179</v>
      </c>
      <c r="H395" s="58"/>
      <c r="I395" s="58"/>
      <c r="J395" s="58"/>
      <c r="K395" s="58"/>
      <c r="M395" s="46"/>
      <c r="N395" s="152"/>
      <c r="O395" s="152"/>
      <c r="P395" s="152"/>
      <c r="Q395" s="152"/>
      <c r="R395" s="152"/>
      <c r="S395" s="152"/>
      <c r="T395" s="152"/>
      <c r="U395" s="152"/>
      <c r="V395" s="152"/>
      <c r="W395" s="152"/>
      <c r="X395" s="152"/>
      <c r="Y395" s="152"/>
      <c r="Z395" s="152"/>
      <c r="AA395" s="152"/>
      <c r="AB395" s="152"/>
      <c r="AC395" s="152"/>
      <c r="AD395" s="49"/>
      <c r="AE395" s="49"/>
      <c r="AF395" s="152"/>
      <c r="AG395" s="152"/>
      <c r="AH395" s="152"/>
      <c r="AI395" s="152"/>
      <c r="AK395" s="85"/>
      <c r="AP395" s="81"/>
      <c r="AQ395" s="46"/>
      <c r="AR395" s="46"/>
      <c r="AS395" s="2" t="str">
        <f>IF($F395="□",確認申請書!E377,F395)</f>
        <v>□</v>
      </c>
      <c r="AT395" s="2" t="s">
        <v>179</v>
      </c>
      <c r="BV395" s="49"/>
      <c r="BX395" s="85"/>
    </row>
    <row r="396" spans="3:76" ht="27.75" customHeight="1">
      <c r="C396" s="81"/>
      <c r="D396" s="46"/>
      <c r="E396" s="46"/>
      <c r="F396" s="161" t="s">
        <v>33</v>
      </c>
      <c r="G396" s="46" t="s">
        <v>602</v>
      </c>
      <c r="H396" s="58"/>
      <c r="I396" s="58"/>
      <c r="J396" s="58"/>
      <c r="K396" s="58"/>
      <c r="M396" s="46"/>
      <c r="N396" s="152"/>
      <c r="O396" s="152"/>
      <c r="P396" s="152"/>
      <c r="Q396" s="152"/>
      <c r="R396" s="152"/>
      <c r="S396" s="152"/>
      <c r="T396" s="152"/>
      <c r="U396" s="152"/>
      <c r="V396" s="152"/>
      <c r="W396" s="152"/>
      <c r="X396" s="152"/>
      <c r="Y396" s="152"/>
      <c r="Z396" s="152"/>
      <c r="AA396" s="152"/>
      <c r="AB396" s="152"/>
      <c r="AC396" s="152"/>
      <c r="AD396" s="49"/>
      <c r="AE396" s="49"/>
      <c r="AF396" s="152"/>
      <c r="AG396" s="152"/>
      <c r="AH396" s="152"/>
      <c r="AI396" s="152"/>
      <c r="AK396" s="85"/>
      <c r="AP396" s="81"/>
      <c r="AQ396" s="46"/>
      <c r="AR396" s="46"/>
      <c r="AS396" s="2" t="str">
        <f>IF($F396="□",確認申請書!E378,F396)</f>
        <v>□</v>
      </c>
      <c r="AT396" s="2" t="s">
        <v>602</v>
      </c>
      <c r="BV396" s="49"/>
      <c r="BX396" s="85"/>
    </row>
    <row r="397" spans="3:76" ht="7.5" customHeight="1">
      <c r="C397" s="81"/>
      <c r="D397" s="18"/>
      <c r="E397" s="18"/>
      <c r="F397" s="18"/>
      <c r="G397" s="18"/>
      <c r="H397" s="18"/>
      <c r="I397" s="18"/>
      <c r="J397" s="18"/>
      <c r="K397" s="18"/>
      <c r="L397" s="18"/>
      <c r="M397" s="18"/>
      <c r="N397" s="18"/>
      <c r="O397" s="18"/>
      <c r="P397" s="18"/>
      <c r="Q397" s="18"/>
      <c r="R397" s="18"/>
      <c r="S397" s="18"/>
      <c r="T397" s="18"/>
      <c r="U397" s="18"/>
      <c r="V397" s="18"/>
      <c r="W397" s="18"/>
      <c r="X397" s="18"/>
      <c r="Y397" s="18"/>
      <c r="Z397" s="18"/>
      <c r="AA397" s="18"/>
      <c r="AB397" s="18"/>
      <c r="AC397" s="18"/>
      <c r="AD397" s="18"/>
      <c r="AE397" s="18"/>
      <c r="AF397" s="18"/>
      <c r="AG397" s="18"/>
      <c r="AH397" s="18"/>
      <c r="AI397" s="18"/>
      <c r="AK397" s="85"/>
      <c r="AP397" s="81"/>
      <c r="AQ397" s="18"/>
      <c r="AR397" s="18"/>
      <c r="AS397" s="18"/>
      <c r="AT397" s="18"/>
      <c r="AU397" s="18"/>
      <c r="AV397" s="18"/>
      <c r="AW397" s="18"/>
      <c r="AX397" s="18"/>
      <c r="AY397" s="18"/>
      <c r="AZ397" s="18"/>
      <c r="BA397" s="18"/>
      <c r="BB397" s="18"/>
      <c r="BC397" s="18"/>
      <c r="BD397" s="18"/>
      <c r="BE397" s="18"/>
      <c r="BF397" s="18"/>
      <c r="BG397" s="18"/>
      <c r="BH397" s="18"/>
      <c r="BI397" s="18"/>
      <c r="BJ397" s="18"/>
      <c r="BK397" s="18"/>
      <c r="BL397" s="18"/>
      <c r="BM397" s="18"/>
      <c r="BN397" s="18"/>
      <c r="BO397" s="18"/>
      <c r="BP397" s="18"/>
      <c r="BQ397" s="18"/>
      <c r="BR397" s="18"/>
      <c r="BS397" s="18"/>
      <c r="BT397" s="18"/>
      <c r="BU397" s="18"/>
      <c r="BV397" s="18"/>
      <c r="BX397" s="85"/>
    </row>
    <row r="398" spans="3:76" ht="7.5" customHeight="1">
      <c r="C398" s="81"/>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c r="AB398" s="16"/>
      <c r="AC398" s="16"/>
      <c r="AD398" s="16"/>
      <c r="AE398" s="16"/>
      <c r="AF398" s="16"/>
      <c r="AG398" s="16"/>
      <c r="AH398" s="16"/>
      <c r="AI398" s="16"/>
      <c r="AK398" s="85"/>
      <c r="AP398" s="81"/>
      <c r="AQ398" s="16"/>
      <c r="AR398" s="16"/>
      <c r="AS398" s="16"/>
      <c r="AT398" s="16"/>
      <c r="AU398" s="16"/>
      <c r="AV398" s="16"/>
      <c r="AW398" s="16"/>
      <c r="AX398" s="16"/>
      <c r="AY398" s="16"/>
      <c r="AZ398" s="16"/>
      <c r="BA398" s="16"/>
      <c r="BB398" s="16"/>
      <c r="BC398" s="16"/>
      <c r="BD398" s="16"/>
      <c r="BE398" s="16"/>
      <c r="BF398" s="16"/>
      <c r="BG398" s="16"/>
      <c r="BH398" s="16"/>
      <c r="BI398" s="16"/>
      <c r="BJ398" s="16"/>
      <c r="BK398" s="16"/>
      <c r="BL398" s="16"/>
      <c r="BM398" s="16"/>
      <c r="BN398" s="16"/>
      <c r="BO398" s="16"/>
      <c r="BP398" s="16"/>
      <c r="BQ398" s="16"/>
      <c r="BR398" s="16"/>
      <c r="BS398" s="16"/>
      <c r="BT398" s="16"/>
      <c r="BU398" s="16"/>
      <c r="BV398" s="16"/>
      <c r="BX398" s="85"/>
    </row>
    <row r="399" spans="3:76" ht="25.5">
      <c r="C399" s="81"/>
      <c r="D399" s="46" t="s">
        <v>575</v>
      </c>
      <c r="E399" s="46"/>
      <c r="F399" s="46"/>
      <c r="G399" s="46"/>
      <c r="H399" s="46"/>
      <c r="I399" s="46"/>
      <c r="J399" s="46"/>
      <c r="K399" s="46"/>
      <c r="L399" s="46"/>
      <c r="M399" s="46"/>
      <c r="N399" s="46"/>
      <c r="O399" s="46"/>
      <c r="P399" s="46"/>
      <c r="Q399" s="46"/>
      <c r="R399" s="46"/>
      <c r="S399" s="46"/>
      <c r="T399" s="46"/>
      <c r="U399" s="46"/>
      <c r="V399" s="46"/>
      <c r="W399" s="46"/>
      <c r="X399" s="46"/>
      <c r="Y399" s="46"/>
      <c r="Z399" s="46"/>
      <c r="AA399" s="46"/>
      <c r="AB399" s="46"/>
      <c r="AC399" s="46"/>
      <c r="AD399" s="46"/>
      <c r="AE399" s="46"/>
      <c r="AF399" s="46"/>
      <c r="AK399" s="85"/>
      <c r="AP399" s="81"/>
      <c r="AQ399" s="46" t="s">
        <v>575</v>
      </c>
      <c r="AR399" s="46"/>
      <c r="AS399" s="46"/>
      <c r="AT399" s="46"/>
      <c r="AU399" s="46"/>
      <c r="AV399" s="46"/>
      <c r="AW399" s="46"/>
      <c r="AX399" s="46"/>
      <c r="AY399" s="46"/>
      <c r="AZ399" s="46"/>
      <c r="BA399" s="46"/>
      <c r="BB399" s="46"/>
      <c r="BC399" s="46"/>
      <c r="BD399" s="46"/>
      <c r="BE399" s="46"/>
      <c r="BF399" s="46"/>
      <c r="BG399" s="46"/>
      <c r="BH399" s="46"/>
      <c r="BI399" s="46"/>
      <c r="BJ399" s="46"/>
      <c r="BK399" s="46"/>
      <c r="BL399" s="46"/>
      <c r="BM399" s="46"/>
      <c r="BN399" s="46"/>
      <c r="BO399" s="46"/>
      <c r="BP399" s="46"/>
      <c r="BQ399" s="46"/>
      <c r="BR399" s="46"/>
      <c r="BS399" s="46"/>
      <c r="BX399" s="85"/>
    </row>
    <row r="400" spans="3:76" ht="27.75" customHeight="1">
      <c r="C400" s="81"/>
      <c r="D400" s="46"/>
      <c r="E400" s="46" t="s">
        <v>52</v>
      </c>
      <c r="F400" s="46"/>
      <c r="G400" s="46"/>
      <c r="H400" s="46"/>
      <c r="I400" s="46"/>
      <c r="J400" s="46"/>
      <c r="K400" s="46"/>
      <c r="L400" s="46"/>
      <c r="M400" s="46"/>
      <c r="N400" s="46"/>
      <c r="O400" s="46"/>
      <c r="P400" s="605"/>
      <c r="Q400" s="605"/>
      <c r="R400" s="47" t="s">
        <v>35</v>
      </c>
      <c r="S400" s="46"/>
      <c r="T400" s="46"/>
      <c r="U400" s="46"/>
      <c r="V400" s="46"/>
      <c r="W400" s="46"/>
      <c r="X400" s="46"/>
      <c r="Y400" s="46"/>
      <c r="Z400" s="46"/>
      <c r="AA400" s="46"/>
      <c r="AB400" s="46"/>
      <c r="AC400" s="46"/>
      <c r="AD400" s="46"/>
      <c r="AE400" s="46"/>
      <c r="AF400" s="46"/>
      <c r="AG400" s="46"/>
      <c r="AH400" s="46"/>
      <c r="AI400" s="46"/>
      <c r="AK400" s="85"/>
      <c r="AP400" s="81"/>
      <c r="AQ400" s="46"/>
      <c r="AR400" s="46" t="s">
        <v>52</v>
      </c>
      <c r="AS400" s="46"/>
      <c r="AT400" s="46"/>
      <c r="AU400" s="46"/>
      <c r="AV400" s="46"/>
      <c r="AW400" s="46"/>
      <c r="AX400" s="46"/>
      <c r="AY400" s="46"/>
      <c r="AZ400" s="46"/>
      <c r="BA400" s="46"/>
      <c r="BB400" s="46"/>
      <c r="BC400" s="536" t="str">
        <f>IF(AND(P400="",確認申請書!O382=""),"",IF(P400="",確認申請書!O382,P400))</f>
        <v/>
      </c>
      <c r="BD400" s="536"/>
      <c r="BE400" s="47" t="s">
        <v>35</v>
      </c>
      <c r="BF400" s="46"/>
      <c r="BG400" s="46"/>
      <c r="BH400" s="46"/>
      <c r="BI400" s="46"/>
      <c r="BJ400" s="46"/>
      <c r="BK400" s="46"/>
      <c r="BL400" s="46"/>
      <c r="BM400" s="46"/>
      <c r="BN400" s="46"/>
      <c r="BO400" s="46"/>
      <c r="BP400" s="46"/>
      <c r="BQ400" s="46"/>
      <c r="BR400" s="46"/>
      <c r="BS400" s="46"/>
      <c r="BT400" s="46"/>
      <c r="BU400" s="46"/>
      <c r="BV400" s="46"/>
      <c r="BX400" s="85"/>
    </row>
    <row r="401" spans="3:77" ht="27.75" customHeight="1">
      <c r="C401" s="81"/>
      <c r="D401" s="46"/>
      <c r="E401" s="46" t="s">
        <v>53</v>
      </c>
      <c r="F401" s="46"/>
      <c r="G401" s="46"/>
      <c r="H401" s="46"/>
      <c r="I401" s="46"/>
      <c r="J401" s="46"/>
      <c r="K401" s="46"/>
      <c r="L401" s="46"/>
      <c r="M401" s="46"/>
      <c r="N401" s="46"/>
      <c r="O401" s="46"/>
      <c r="P401" s="606"/>
      <c r="Q401" s="606"/>
      <c r="R401" s="47" t="s">
        <v>35</v>
      </c>
      <c r="S401" s="46"/>
      <c r="T401" s="46"/>
      <c r="U401" s="46"/>
      <c r="V401" s="46"/>
      <c r="W401" s="46"/>
      <c r="X401" s="46"/>
      <c r="Y401" s="46"/>
      <c r="Z401" s="46"/>
      <c r="AA401" s="46"/>
      <c r="AB401" s="46"/>
      <c r="AC401" s="46"/>
      <c r="AD401" s="46"/>
      <c r="AE401" s="46"/>
      <c r="AF401" s="46"/>
      <c r="AG401" s="46"/>
      <c r="AH401" s="46"/>
      <c r="AI401" s="46"/>
      <c r="AK401" s="85"/>
      <c r="AP401" s="81"/>
      <c r="AQ401" s="46"/>
      <c r="AR401" s="46" t="s">
        <v>53</v>
      </c>
      <c r="AS401" s="46"/>
      <c r="AT401" s="46"/>
      <c r="AU401" s="46"/>
      <c r="AV401" s="46"/>
      <c r="AW401" s="46"/>
      <c r="AX401" s="46"/>
      <c r="AY401" s="46"/>
      <c r="AZ401" s="46"/>
      <c r="BA401" s="46"/>
      <c r="BB401" s="46"/>
      <c r="BC401" s="553" t="str">
        <f>IF(AND(P401="",確認申請書!O383=""),"",IF(P401="",確認申請書!O383,P401))</f>
        <v/>
      </c>
      <c r="BD401" s="553"/>
      <c r="BE401" s="47" t="s">
        <v>35</v>
      </c>
      <c r="BF401" s="46"/>
      <c r="BG401" s="46"/>
      <c r="BH401" s="46"/>
      <c r="BI401" s="46"/>
      <c r="BJ401" s="46"/>
      <c r="BK401" s="46"/>
      <c r="BL401" s="46"/>
      <c r="BM401" s="46"/>
      <c r="BN401" s="46"/>
      <c r="BO401" s="46"/>
      <c r="BP401" s="46"/>
      <c r="BQ401" s="46"/>
      <c r="BR401" s="46"/>
      <c r="BS401" s="46"/>
      <c r="BT401" s="46"/>
      <c r="BU401" s="46"/>
      <c r="BV401" s="46"/>
      <c r="BX401" s="85"/>
    </row>
    <row r="402" spans="3:77" ht="27.75" customHeight="1">
      <c r="C402" s="81"/>
      <c r="D402" s="46"/>
      <c r="E402" s="46" t="s">
        <v>54</v>
      </c>
      <c r="F402" s="46"/>
      <c r="G402" s="46"/>
      <c r="H402" s="46"/>
      <c r="I402" s="46"/>
      <c r="J402" s="46"/>
      <c r="K402" s="46"/>
      <c r="L402" s="46"/>
      <c r="M402" s="46"/>
      <c r="N402" s="46"/>
      <c r="O402" s="46"/>
      <c r="P402" s="598"/>
      <c r="Q402" s="598"/>
      <c r="R402" s="47" t="s">
        <v>35</v>
      </c>
      <c r="S402" s="46"/>
      <c r="T402" s="46"/>
      <c r="U402" s="46"/>
      <c r="V402" s="46"/>
      <c r="W402" s="46"/>
      <c r="X402" s="46"/>
      <c r="Y402" s="46"/>
      <c r="Z402" s="46"/>
      <c r="AA402" s="46"/>
      <c r="AB402" s="46"/>
      <c r="AC402" s="46"/>
      <c r="AD402" s="46"/>
      <c r="AE402" s="46"/>
      <c r="AF402" s="46"/>
      <c r="AG402" s="46"/>
      <c r="AH402" s="46"/>
      <c r="AI402" s="46"/>
      <c r="AK402" s="85"/>
      <c r="AP402" s="81"/>
      <c r="AQ402" s="46"/>
      <c r="AR402" s="46" t="s">
        <v>54</v>
      </c>
      <c r="AS402" s="46"/>
      <c r="AT402" s="46"/>
      <c r="AU402" s="46"/>
      <c r="AV402" s="46"/>
      <c r="AW402" s="46"/>
      <c r="AX402" s="46"/>
      <c r="AY402" s="46"/>
      <c r="AZ402" s="46"/>
      <c r="BA402" s="46"/>
      <c r="BB402" s="46"/>
      <c r="BC402" s="553" t="str">
        <f>IF(AND(P402="",確認申請書!O384=""),"",IF(P402="",確認申請書!O384,P402))</f>
        <v/>
      </c>
      <c r="BD402" s="553"/>
      <c r="BE402" s="47" t="s">
        <v>35</v>
      </c>
      <c r="BF402" s="46"/>
      <c r="BG402" s="46"/>
      <c r="BH402" s="46"/>
      <c r="BI402" s="46"/>
      <c r="BJ402" s="46"/>
      <c r="BK402" s="46"/>
      <c r="BL402" s="46"/>
      <c r="BM402" s="46"/>
      <c r="BN402" s="46"/>
      <c r="BO402" s="46"/>
      <c r="BP402" s="46"/>
      <c r="BQ402" s="46"/>
      <c r="BR402" s="46"/>
      <c r="BS402" s="46"/>
      <c r="BT402" s="46"/>
      <c r="BU402" s="46"/>
      <c r="BV402" s="46"/>
      <c r="BX402" s="85"/>
    </row>
    <row r="403" spans="3:77" ht="27.75" customHeight="1">
      <c r="C403" s="81"/>
      <c r="D403" s="46"/>
      <c r="E403" s="46" t="s">
        <v>55</v>
      </c>
      <c r="F403" s="46"/>
      <c r="G403" s="46"/>
      <c r="H403" s="46"/>
      <c r="I403" s="46"/>
      <c r="J403" s="46"/>
      <c r="K403" s="46"/>
      <c r="L403" s="46"/>
      <c r="M403" s="46"/>
      <c r="N403" s="46"/>
      <c r="O403" s="46"/>
      <c r="P403" s="598"/>
      <c r="Q403" s="598"/>
      <c r="R403" s="47" t="s">
        <v>35</v>
      </c>
      <c r="S403" s="46"/>
      <c r="T403" s="46"/>
      <c r="U403" s="46"/>
      <c r="V403" s="46"/>
      <c r="W403" s="46"/>
      <c r="X403" s="46"/>
      <c r="Y403" s="46"/>
      <c r="Z403" s="46"/>
      <c r="AA403" s="46"/>
      <c r="AB403" s="46"/>
      <c r="AC403" s="46"/>
      <c r="AD403" s="46"/>
      <c r="AE403" s="46"/>
      <c r="AF403" s="46"/>
      <c r="AG403" s="46"/>
      <c r="AH403" s="46"/>
      <c r="AI403" s="46"/>
      <c r="AK403" s="85"/>
      <c r="AP403" s="81"/>
      <c r="AQ403" s="46"/>
      <c r="AR403" s="46" t="s">
        <v>55</v>
      </c>
      <c r="AS403" s="46"/>
      <c r="AT403" s="46"/>
      <c r="AU403" s="46"/>
      <c r="AV403" s="46"/>
      <c r="AW403" s="46"/>
      <c r="AX403" s="46"/>
      <c r="AY403" s="46"/>
      <c r="AZ403" s="46"/>
      <c r="BA403" s="46"/>
      <c r="BB403" s="46"/>
      <c r="BC403" s="553" t="str">
        <f>IF(AND(P403="",確認申請書!O385=""),"",IF(P403="",確認申請書!O385,P403))</f>
        <v/>
      </c>
      <c r="BD403" s="553"/>
      <c r="BE403" s="47" t="s">
        <v>35</v>
      </c>
      <c r="BF403" s="46"/>
      <c r="BG403" s="46"/>
      <c r="BH403" s="46"/>
      <c r="BI403" s="46"/>
      <c r="BJ403" s="46"/>
      <c r="BK403" s="46"/>
      <c r="BL403" s="46"/>
      <c r="BM403" s="46"/>
      <c r="BN403" s="46"/>
      <c r="BO403" s="46"/>
      <c r="BP403" s="46"/>
      <c r="BQ403" s="46"/>
      <c r="BR403" s="46"/>
      <c r="BS403" s="46"/>
      <c r="BT403" s="46"/>
      <c r="BU403" s="46"/>
      <c r="BV403" s="46"/>
      <c r="BX403" s="85"/>
    </row>
    <row r="404" spans="3:77" ht="7.5" customHeight="1">
      <c r="C404" s="81"/>
      <c r="D404" s="18"/>
      <c r="E404" s="18"/>
      <c r="F404" s="18"/>
      <c r="G404" s="18"/>
      <c r="H404" s="18"/>
      <c r="I404" s="18"/>
      <c r="J404" s="18"/>
      <c r="K404" s="18"/>
      <c r="L404" s="18"/>
      <c r="M404" s="18"/>
      <c r="N404" s="18"/>
      <c r="O404" s="18"/>
      <c r="P404" s="18"/>
      <c r="Q404" s="18"/>
      <c r="R404" s="18"/>
      <c r="S404" s="18"/>
      <c r="T404" s="18"/>
      <c r="U404" s="18"/>
      <c r="V404" s="18"/>
      <c r="W404" s="18"/>
      <c r="X404" s="18"/>
      <c r="Y404" s="18"/>
      <c r="Z404" s="18"/>
      <c r="AA404" s="18"/>
      <c r="AB404" s="18"/>
      <c r="AC404" s="18"/>
      <c r="AD404" s="18"/>
      <c r="AE404" s="18"/>
      <c r="AF404" s="18"/>
      <c r="AG404" s="18"/>
      <c r="AH404" s="18"/>
      <c r="AI404" s="18"/>
      <c r="AK404" s="85"/>
      <c r="AP404" s="81"/>
      <c r="AQ404" s="18"/>
      <c r="AR404" s="18"/>
      <c r="AS404" s="18"/>
      <c r="AT404" s="18"/>
      <c r="AU404" s="18"/>
      <c r="AV404" s="18"/>
      <c r="AW404" s="18"/>
      <c r="AX404" s="18"/>
      <c r="AY404" s="18"/>
      <c r="AZ404" s="18"/>
      <c r="BA404" s="18"/>
      <c r="BB404" s="18"/>
      <c r="BC404" s="18"/>
      <c r="BD404" s="18"/>
      <c r="BE404" s="18"/>
      <c r="BF404" s="18"/>
      <c r="BG404" s="18"/>
      <c r="BH404" s="18"/>
      <c r="BI404" s="18"/>
      <c r="BJ404" s="18"/>
      <c r="BK404" s="18"/>
      <c r="BL404" s="18"/>
      <c r="BM404" s="18"/>
      <c r="BN404" s="18"/>
      <c r="BO404" s="18"/>
      <c r="BP404" s="18"/>
      <c r="BQ404" s="18"/>
      <c r="BR404" s="18"/>
      <c r="BS404" s="18"/>
      <c r="BT404" s="18"/>
      <c r="BU404" s="18"/>
      <c r="BV404" s="18"/>
      <c r="BX404" s="85"/>
    </row>
    <row r="405" spans="3:77" ht="7.5" customHeight="1">
      <c r="C405" s="81"/>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c r="AB405" s="16"/>
      <c r="AC405" s="16"/>
      <c r="AD405" s="16"/>
      <c r="AE405" s="16"/>
      <c r="AF405" s="16"/>
      <c r="AG405" s="16"/>
      <c r="AH405" s="16"/>
      <c r="AI405" s="16"/>
      <c r="AK405" s="85"/>
      <c r="AP405" s="81"/>
      <c r="AQ405" s="16"/>
      <c r="AR405" s="16"/>
      <c r="AS405" s="16"/>
      <c r="AT405" s="16"/>
      <c r="AU405" s="16"/>
      <c r="AV405" s="16"/>
      <c r="AW405" s="16"/>
      <c r="AX405" s="16"/>
      <c r="AY405" s="16"/>
      <c r="AZ405" s="16"/>
      <c r="BA405" s="16"/>
      <c r="BB405" s="16"/>
      <c r="BC405" s="16"/>
      <c r="BD405" s="16"/>
      <c r="BE405" s="16"/>
      <c r="BF405" s="16"/>
      <c r="BG405" s="16"/>
      <c r="BH405" s="16"/>
      <c r="BI405" s="16"/>
      <c r="BJ405" s="16"/>
      <c r="BK405" s="16"/>
      <c r="BL405" s="16"/>
      <c r="BM405" s="16"/>
      <c r="BN405" s="16"/>
      <c r="BO405" s="16"/>
      <c r="BP405" s="16"/>
      <c r="BQ405" s="16"/>
      <c r="BR405" s="16"/>
      <c r="BS405" s="16"/>
      <c r="BT405" s="16"/>
      <c r="BU405" s="16"/>
      <c r="BV405" s="16"/>
      <c r="BX405" s="85"/>
    </row>
    <row r="406" spans="3:77" ht="25.5">
      <c r="C406" s="81"/>
      <c r="D406" s="46" t="s">
        <v>576</v>
      </c>
      <c r="E406" s="46"/>
      <c r="F406" s="46"/>
      <c r="G406" s="46"/>
      <c r="H406" s="46"/>
      <c r="I406" s="46"/>
      <c r="J406" s="46"/>
      <c r="K406" s="46"/>
      <c r="L406" s="46"/>
      <c r="M406" s="46"/>
      <c r="N406" s="46"/>
      <c r="O406" s="46"/>
      <c r="P406" s="46"/>
      <c r="Q406" s="46"/>
      <c r="R406" s="46"/>
      <c r="S406" s="46"/>
      <c r="T406" s="46"/>
      <c r="U406" s="46"/>
      <c r="V406" s="46"/>
      <c r="W406" s="46"/>
      <c r="X406" s="46"/>
      <c r="Y406" s="46"/>
      <c r="Z406" s="46"/>
      <c r="AA406" s="46"/>
      <c r="AB406" s="46"/>
      <c r="AC406" s="46"/>
      <c r="AD406" s="46"/>
      <c r="AE406" s="46"/>
      <c r="AF406" s="46"/>
      <c r="AK406" s="85"/>
      <c r="AP406" s="81"/>
      <c r="AQ406" s="46" t="s">
        <v>576</v>
      </c>
      <c r="AR406" s="46"/>
      <c r="AS406" s="46"/>
      <c r="AT406" s="46"/>
      <c r="AU406" s="46"/>
      <c r="AV406" s="46"/>
      <c r="AW406" s="46"/>
      <c r="AX406" s="46"/>
      <c r="AY406" s="46"/>
      <c r="AZ406" s="46"/>
      <c r="BA406" s="46"/>
      <c r="BB406" s="46"/>
      <c r="BC406" s="46"/>
      <c r="BD406" s="46"/>
      <c r="BE406" s="46"/>
      <c r="BF406" s="46"/>
      <c r="BG406" s="46"/>
      <c r="BH406" s="46"/>
      <c r="BI406" s="46"/>
      <c r="BJ406" s="46"/>
      <c r="BK406" s="46"/>
      <c r="BL406" s="46"/>
      <c r="BM406" s="46"/>
      <c r="BN406" s="46"/>
      <c r="BO406" s="46"/>
      <c r="BP406" s="46"/>
      <c r="BQ406" s="46"/>
      <c r="BR406" s="46"/>
      <c r="BS406" s="46"/>
      <c r="BX406" s="85"/>
    </row>
    <row r="407" spans="3:77" ht="27.75" customHeight="1">
      <c r="C407" s="81"/>
      <c r="D407" s="46"/>
      <c r="E407" s="46" t="s">
        <v>56</v>
      </c>
      <c r="F407" s="46"/>
      <c r="G407" s="46"/>
      <c r="H407" s="46"/>
      <c r="I407" s="46"/>
      <c r="J407" s="46"/>
      <c r="K407" s="46"/>
      <c r="L407" s="46"/>
      <c r="M407" s="46"/>
      <c r="N407" s="602"/>
      <c r="O407" s="602"/>
      <c r="P407" s="602"/>
      <c r="Q407" s="47" t="s">
        <v>36</v>
      </c>
      <c r="R407" s="46"/>
      <c r="S407" s="46"/>
      <c r="T407" s="46"/>
      <c r="U407" s="46"/>
      <c r="V407" s="46"/>
      <c r="W407" s="46"/>
      <c r="X407" s="46"/>
      <c r="Y407" s="46"/>
      <c r="Z407" s="46"/>
      <c r="AA407" s="46"/>
      <c r="AB407" s="46"/>
      <c r="AC407" s="46"/>
      <c r="AD407" s="46"/>
      <c r="AE407" s="46"/>
      <c r="AF407" s="46"/>
      <c r="AG407" s="46"/>
      <c r="AH407" s="46"/>
      <c r="AK407" s="85"/>
      <c r="AP407" s="81"/>
      <c r="AQ407" s="46"/>
      <c r="AR407" s="46" t="s">
        <v>56</v>
      </c>
      <c r="AS407" s="46"/>
      <c r="AT407" s="46"/>
      <c r="AU407" s="46"/>
      <c r="AV407" s="46"/>
      <c r="AW407" s="46"/>
      <c r="AX407" s="46"/>
      <c r="AY407" s="46"/>
      <c r="AZ407" s="46"/>
      <c r="BA407" s="557" t="str">
        <f>IF(AND(N407="",確認申請書!M389=""),"",IF(N407="",確認申請書!M389,N407))</f>
        <v/>
      </c>
      <c r="BB407" s="557"/>
      <c r="BC407" s="557"/>
      <c r="BD407" s="47" t="s">
        <v>36</v>
      </c>
      <c r="BE407" s="46"/>
      <c r="BF407" s="46"/>
      <c r="BG407" s="46"/>
      <c r="BH407" s="46"/>
      <c r="BI407" s="46"/>
      <c r="BJ407" s="46"/>
      <c r="BK407" s="46"/>
      <c r="BL407" s="46"/>
      <c r="BM407" s="46"/>
      <c r="BN407" s="46"/>
      <c r="BO407" s="46"/>
      <c r="BP407" s="46"/>
      <c r="BQ407" s="46"/>
      <c r="BR407" s="46"/>
      <c r="BS407" s="46"/>
      <c r="BT407" s="46"/>
      <c r="BU407" s="46"/>
      <c r="BX407" s="85"/>
    </row>
    <row r="408" spans="3:77" ht="27.75" customHeight="1">
      <c r="C408" s="81"/>
      <c r="D408" s="46"/>
      <c r="E408" s="46" t="s">
        <v>57</v>
      </c>
      <c r="F408" s="46"/>
      <c r="G408" s="46"/>
      <c r="H408" s="46"/>
      <c r="I408" s="46"/>
      <c r="J408" s="46"/>
      <c r="K408" s="46"/>
      <c r="L408" s="46"/>
      <c r="M408" s="46"/>
      <c r="N408" s="603"/>
      <c r="O408" s="603"/>
      <c r="P408" s="603"/>
      <c r="Q408" s="47" t="s">
        <v>36</v>
      </c>
      <c r="R408" s="46"/>
      <c r="S408" s="46"/>
      <c r="T408" s="46"/>
      <c r="U408" s="46"/>
      <c r="V408" s="46"/>
      <c r="W408" s="46"/>
      <c r="X408" s="46"/>
      <c r="Y408" s="46"/>
      <c r="Z408" s="46"/>
      <c r="AA408" s="46"/>
      <c r="AB408" s="46"/>
      <c r="AC408" s="46"/>
      <c r="AD408" s="46"/>
      <c r="AE408" s="46"/>
      <c r="AF408" s="46"/>
      <c r="AG408" s="46"/>
      <c r="AH408" s="46"/>
      <c r="AK408" s="85"/>
      <c r="AP408" s="81"/>
      <c r="AQ408" s="46"/>
      <c r="AR408" s="46" t="s">
        <v>57</v>
      </c>
      <c r="AS408" s="46"/>
      <c r="AT408" s="46"/>
      <c r="AU408" s="46"/>
      <c r="AV408" s="46"/>
      <c r="AW408" s="46"/>
      <c r="AX408" s="46"/>
      <c r="AY408" s="46"/>
      <c r="AZ408" s="46"/>
      <c r="BA408" s="557" t="str">
        <f>IF(AND(N408="",確認申請書!M390=""),"",IF(N408="",確認申請書!M390,N408))</f>
        <v/>
      </c>
      <c r="BB408" s="557"/>
      <c r="BC408" s="557"/>
      <c r="BD408" s="47" t="s">
        <v>36</v>
      </c>
      <c r="BE408" s="46"/>
      <c r="BF408" s="46"/>
      <c r="BG408" s="46"/>
      <c r="BH408" s="46"/>
      <c r="BI408" s="46"/>
      <c r="BJ408" s="46"/>
      <c r="BK408" s="46"/>
      <c r="BL408" s="46"/>
      <c r="BM408" s="46"/>
      <c r="BN408" s="46"/>
      <c r="BO408" s="46"/>
      <c r="BP408" s="46"/>
      <c r="BQ408" s="46"/>
      <c r="BR408" s="46"/>
      <c r="BS408" s="46"/>
      <c r="BT408" s="46"/>
      <c r="BU408" s="46"/>
      <c r="BX408" s="85"/>
    </row>
    <row r="409" spans="3:77" ht="7.5" customHeight="1">
      <c r="C409" s="81"/>
      <c r="D409" s="18"/>
      <c r="E409" s="18"/>
      <c r="F409" s="18"/>
      <c r="G409" s="18"/>
      <c r="H409" s="18"/>
      <c r="I409" s="18"/>
      <c r="J409" s="18"/>
      <c r="K409" s="18"/>
      <c r="L409" s="18"/>
      <c r="M409" s="18"/>
      <c r="N409" s="18"/>
      <c r="O409" s="18"/>
      <c r="P409" s="18"/>
      <c r="Q409" s="18"/>
      <c r="R409" s="18"/>
      <c r="S409" s="18"/>
      <c r="T409" s="18"/>
      <c r="U409" s="18"/>
      <c r="V409" s="18"/>
      <c r="W409" s="18"/>
      <c r="X409" s="18"/>
      <c r="Y409" s="18"/>
      <c r="Z409" s="18"/>
      <c r="AA409" s="18"/>
      <c r="AB409" s="18"/>
      <c r="AC409" s="18"/>
      <c r="AD409" s="18"/>
      <c r="AE409" s="18"/>
      <c r="AF409" s="18"/>
      <c r="AG409" s="18"/>
      <c r="AH409" s="18"/>
      <c r="AI409" s="18"/>
      <c r="AK409" s="85"/>
      <c r="AP409" s="81"/>
      <c r="AQ409" s="18"/>
      <c r="AR409" s="18"/>
      <c r="AS409" s="18"/>
      <c r="AT409" s="18"/>
      <c r="AU409" s="18"/>
      <c r="AV409" s="18"/>
      <c r="AW409" s="18"/>
      <c r="AX409" s="18"/>
      <c r="AY409" s="18"/>
      <c r="AZ409" s="18"/>
      <c r="BA409" s="18"/>
      <c r="BB409" s="18"/>
      <c r="BC409" s="18"/>
      <c r="BD409" s="18"/>
      <c r="BE409" s="18"/>
      <c r="BF409" s="18"/>
      <c r="BG409" s="18"/>
      <c r="BH409" s="18"/>
      <c r="BI409" s="18"/>
      <c r="BJ409" s="18"/>
      <c r="BK409" s="18"/>
      <c r="BL409" s="18"/>
      <c r="BM409" s="18"/>
      <c r="BN409" s="18"/>
      <c r="BO409" s="18"/>
      <c r="BP409" s="18"/>
      <c r="BQ409" s="18"/>
      <c r="BR409" s="18"/>
      <c r="BS409" s="18"/>
      <c r="BT409" s="18"/>
      <c r="BU409" s="18"/>
      <c r="BV409" s="18"/>
      <c r="BX409" s="85"/>
    </row>
    <row r="410" spans="3:77" ht="7.5" customHeight="1">
      <c r="C410" s="81"/>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c r="AB410" s="16"/>
      <c r="AC410" s="16"/>
      <c r="AD410" s="16"/>
      <c r="AE410" s="16"/>
      <c r="AF410" s="16"/>
      <c r="AG410" s="16"/>
      <c r="AH410" s="16"/>
      <c r="AI410" s="16"/>
      <c r="AK410" s="85"/>
      <c r="AP410" s="81"/>
      <c r="AQ410" s="16"/>
      <c r="AR410" s="16"/>
      <c r="AS410" s="16"/>
      <c r="AT410" s="16"/>
      <c r="AU410" s="16"/>
      <c r="AV410" s="16"/>
      <c r="AW410" s="16"/>
      <c r="AX410" s="16"/>
      <c r="AY410" s="16"/>
      <c r="AZ410" s="16"/>
      <c r="BA410" s="16"/>
      <c r="BB410" s="16"/>
      <c r="BC410" s="16"/>
      <c r="BD410" s="16"/>
      <c r="BE410" s="16"/>
      <c r="BF410" s="16"/>
      <c r="BG410" s="16"/>
      <c r="BH410" s="16"/>
      <c r="BI410" s="16"/>
      <c r="BJ410" s="16"/>
      <c r="BK410" s="16"/>
      <c r="BL410" s="16"/>
      <c r="BM410" s="16"/>
      <c r="BN410" s="16"/>
      <c r="BO410" s="16"/>
      <c r="BP410" s="16"/>
      <c r="BQ410" s="16"/>
      <c r="BR410" s="16"/>
      <c r="BS410" s="16"/>
      <c r="BT410" s="16"/>
      <c r="BU410" s="16"/>
      <c r="BV410" s="16"/>
      <c r="BX410" s="85"/>
    </row>
    <row r="411" spans="3:77" ht="25.5">
      <c r="C411" s="81"/>
      <c r="D411" s="46" t="s">
        <v>544</v>
      </c>
      <c r="E411" s="46"/>
      <c r="F411" s="46"/>
      <c r="G411" s="46"/>
      <c r="H411" s="46"/>
      <c r="I411" s="46"/>
      <c r="J411" s="46"/>
      <c r="K411" s="46"/>
      <c r="L411" s="46"/>
      <c r="M411" s="49" t="s">
        <v>38</v>
      </c>
      <c r="N411" s="49"/>
      <c r="O411" s="49"/>
      <c r="P411" s="49"/>
      <c r="Q411" s="49"/>
      <c r="R411" s="49"/>
      <c r="S411" s="49"/>
      <c r="T411" s="49"/>
      <c r="U411" s="49"/>
      <c r="V411" s="49"/>
      <c r="W411" s="49"/>
      <c r="X411" s="49"/>
      <c r="Y411" s="49"/>
      <c r="Z411" s="49"/>
      <c r="AA411" s="49"/>
      <c r="AB411" s="49"/>
      <c r="AC411" s="49"/>
      <c r="AD411" s="49"/>
      <c r="AE411" s="49"/>
      <c r="AF411" s="49"/>
      <c r="AG411" s="49"/>
      <c r="AH411" s="49"/>
      <c r="AI411" s="49"/>
      <c r="AK411" s="85"/>
      <c r="AP411" s="81"/>
      <c r="AQ411" s="46" t="s">
        <v>544</v>
      </c>
      <c r="AR411" s="46"/>
      <c r="AS411" s="46"/>
      <c r="AT411" s="46"/>
      <c r="AU411" s="46"/>
      <c r="AV411" s="46"/>
      <c r="AW411" s="46"/>
      <c r="AX411" s="46"/>
      <c r="AY411" s="46"/>
      <c r="AZ411" s="49" t="s">
        <v>38</v>
      </c>
      <c r="BA411" s="49"/>
      <c r="BB411" s="49"/>
      <c r="BC411" s="49"/>
      <c r="BD411" s="49"/>
      <c r="BE411" s="49"/>
      <c r="BF411" s="49"/>
      <c r="BG411" s="49"/>
      <c r="BH411" s="49"/>
      <c r="BI411" s="49"/>
      <c r="BJ411" s="49"/>
      <c r="BK411" s="49"/>
      <c r="BL411" s="49"/>
      <c r="BM411" s="49"/>
      <c r="BN411" s="49"/>
      <c r="BO411" s="49"/>
      <c r="BP411" s="49"/>
      <c r="BQ411" s="49"/>
      <c r="BR411" s="49"/>
      <c r="BS411" s="49"/>
      <c r="BT411" s="49"/>
      <c r="BU411" s="49"/>
      <c r="BV411" s="49"/>
      <c r="BX411" s="85"/>
    </row>
    <row r="412" spans="3:77" ht="27.75" customHeight="1">
      <c r="C412" s="81"/>
      <c r="D412" s="46"/>
      <c r="E412" s="604"/>
      <c r="F412" s="604"/>
      <c r="G412" s="604"/>
      <c r="H412" s="604"/>
      <c r="I412" s="604"/>
      <c r="J412" s="604"/>
      <c r="K412" s="604"/>
      <c r="L412" s="604"/>
      <c r="M412" s="604"/>
      <c r="N412" s="604"/>
      <c r="O412" s="604"/>
      <c r="P412" s="604"/>
      <c r="Q412" s="604"/>
      <c r="R412" s="604"/>
      <c r="S412" s="604"/>
      <c r="T412" s="604"/>
      <c r="U412" s="604"/>
      <c r="V412" s="604"/>
      <c r="W412" s="604"/>
      <c r="X412" s="604"/>
      <c r="Y412" s="604"/>
      <c r="Z412" s="604"/>
      <c r="AA412" s="604"/>
      <c r="AB412" s="604"/>
      <c r="AC412" s="604"/>
      <c r="AD412" s="604"/>
      <c r="AE412" s="604"/>
      <c r="AF412" s="604"/>
      <c r="AG412" s="604"/>
      <c r="AH412" s="604"/>
      <c r="AI412" s="604"/>
      <c r="AK412" s="85"/>
      <c r="AP412" s="81"/>
      <c r="AQ412" s="46"/>
      <c r="AR412" s="312" t="str">
        <f>IF(AND(E412="",確認申請書!D394=""),"",IF(E412="",確認申請書!D394,E412))</f>
        <v/>
      </c>
      <c r="AS412" s="312"/>
      <c r="AT412" s="312"/>
      <c r="AU412" s="312"/>
      <c r="AV412" s="312"/>
      <c r="AW412" s="312"/>
      <c r="AX412" s="312"/>
      <c r="AY412" s="312"/>
      <c r="AZ412" s="312"/>
      <c r="BA412" s="312"/>
      <c r="BB412" s="312"/>
      <c r="BC412" s="312"/>
      <c r="BD412" s="312"/>
      <c r="BE412" s="312"/>
      <c r="BF412" s="312"/>
      <c r="BG412" s="312"/>
      <c r="BH412" s="312"/>
      <c r="BI412" s="312"/>
      <c r="BJ412" s="312"/>
      <c r="BK412" s="312"/>
      <c r="BL412" s="312"/>
      <c r="BM412" s="312"/>
      <c r="BN412" s="312"/>
      <c r="BO412" s="312"/>
      <c r="BP412" s="312"/>
      <c r="BQ412" s="312"/>
      <c r="BR412" s="312"/>
      <c r="BS412" s="312"/>
      <c r="BT412" s="312"/>
      <c r="BU412" s="312"/>
      <c r="BV412" s="312"/>
      <c r="BX412" s="85"/>
    </row>
    <row r="413" spans="3:77" ht="7.5" customHeight="1">
      <c r="C413" s="81"/>
      <c r="D413" s="18"/>
      <c r="E413" s="18"/>
      <c r="F413" s="18"/>
      <c r="G413" s="18"/>
      <c r="H413" s="18"/>
      <c r="I413" s="18"/>
      <c r="J413" s="18"/>
      <c r="K413" s="18"/>
      <c r="L413" s="18"/>
      <c r="M413" s="18"/>
      <c r="N413" s="18"/>
      <c r="O413" s="18"/>
      <c r="P413" s="18"/>
      <c r="Q413" s="18"/>
      <c r="R413" s="18"/>
      <c r="S413" s="18"/>
      <c r="T413" s="18"/>
      <c r="U413" s="18"/>
      <c r="V413" s="18"/>
      <c r="W413" s="18"/>
      <c r="X413" s="18"/>
      <c r="Y413" s="18"/>
      <c r="Z413" s="18"/>
      <c r="AA413" s="18"/>
      <c r="AB413" s="18"/>
      <c r="AC413" s="18"/>
      <c r="AD413" s="18"/>
      <c r="AE413" s="18"/>
      <c r="AF413" s="18"/>
      <c r="AG413" s="18"/>
      <c r="AH413" s="18"/>
      <c r="AI413" s="18"/>
      <c r="AK413" s="85"/>
      <c r="AP413" s="81"/>
      <c r="AQ413" s="18"/>
      <c r="AR413" s="18"/>
      <c r="AS413" s="18"/>
      <c r="AT413" s="18"/>
      <c r="AU413" s="18"/>
      <c r="AV413" s="18"/>
      <c r="AW413" s="18"/>
      <c r="AX413" s="18"/>
      <c r="AY413" s="18"/>
      <c r="AZ413" s="18"/>
      <c r="BA413" s="18"/>
      <c r="BB413" s="18"/>
      <c r="BC413" s="18"/>
      <c r="BD413" s="18"/>
      <c r="BE413" s="18"/>
      <c r="BF413" s="18"/>
      <c r="BG413" s="18"/>
      <c r="BH413" s="18"/>
      <c r="BI413" s="18"/>
      <c r="BJ413" s="18"/>
      <c r="BK413" s="18"/>
      <c r="BL413" s="18"/>
      <c r="BM413" s="18"/>
      <c r="BN413" s="18"/>
      <c r="BO413" s="18"/>
      <c r="BP413" s="18"/>
      <c r="BQ413" s="18"/>
      <c r="BR413" s="18"/>
      <c r="BS413" s="18"/>
      <c r="BT413" s="18"/>
      <c r="BU413" s="18"/>
      <c r="BV413" s="18"/>
      <c r="BX413" s="85"/>
    </row>
    <row r="414" spans="3:77" ht="7.5" customHeight="1">
      <c r="C414" s="81"/>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c r="AB414" s="16"/>
      <c r="AC414" s="16"/>
      <c r="AD414" s="16"/>
      <c r="AE414" s="16"/>
      <c r="AF414" s="16"/>
      <c r="AG414" s="16"/>
      <c r="AH414" s="16"/>
      <c r="AI414" s="16"/>
      <c r="AK414" s="85"/>
      <c r="AP414" s="81"/>
      <c r="AQ414" s="16"/>
      <c r="AR414" s="16"/>
      <c r="AS414" s="16"/>
      <c r="AT414" s="16"/>
      <c r="AU414" s="16"/>
      <c r="AV414" s="16"/>
      <c r="AW414" s="16"/>
      <c r="AX414" s="16"/>
      <c r="AY414" s="16"/>
      <c r="AZ414" s="16"/>
      <c r="BA414" s="16"/>
      <c r="BB414" s="16"/>
      <c r="BC414" s="16"/>
      <c r="BD414" s="16"/>
      <c r="BE414" s="16"/>
      <c r="BF414" s="16"/>
      <c r="BG414" s="16"/>
      <c r="BH414" s="16"/>
      <c r="BI414" s="16"/>
      <c r="BJ414" s="16"/>
      <c r="BK414" s="16"/>
      <c r="BL414" s="16"/>
      <c r="BM414" s="16"/>
      <c r="BN414" s="16"/>
      <c r="BO414" s="16"/>
      <c r="BP414" s="16"/>
      <c r="BQ414" s="16"/>
      <c r="BR414" s="16"/>
      <c r="BS414" s="16"/>
      <c r="BT414" s="16"/>
      <c r="BU414" s="16"/>
      <c r="BV414" s="16"/>
      <c r="BX414" s="85"/>
    </row>
    <row r="415" spans="3:77" ht="25.5">
      <c r="C415" s="81"/>
      <c r="D415" s="46"/>
      <c r="E415" s="46"/>
      <c r="F415" s="46"/>
      <c r="G415" s="46"/>
      <c r="H415" s="46"/>
      <c r="I415" s="46"/>
      <c r="J415" s="46"/>
      <c r="K415" s="46"/>
      <c r="L415" s="46"/>
      <c r="M415" s="46"/>
      <c r="N415" s="46"/>
      <c r="O415" s="46"/>
      <c r="P415" s="46"/>
      <c r="Q415" s="46"/>
      <c r="R415" s="46"/>
      <c r="S415" s="46"/>
      <c r="T415" s="46"/>
      <c r="U415" s="46"/>
      <c r="V415" s="46"/>
      <c r="W415" s="46"/>
      <c r="X415" s="46"/>
      <c r="Y415" s="46"/>
      <c r="Z415" s="46"/>
      <c r="AA415" s="46"/>
      <c r="AB415" s="46"/>
      <c r="AC415" s="46"/>
      <c r="AD415" s="46"/>
      <c r="AE415" s="46"/>
      <c r="AF415" s="46"/>
      <c r="AK415" s="85"/>
      <c r="AP415" s="81"/>
      <c r="AQ415" s="46"/>
      <c r="AR415" s="46"/>
      <c r="AS415" s="46"/>
      <c r="AT415" s="46"/>
      <c r="AU415" s="46"/>
      <c r="AV415" s="46"/>
      <c r="AW415" s="46"/>
      <c r="AX415" s="46"/>
      <c r="AY415" s="46"/>
      <c r="AZ415" s="46"/>
      <c r="BA415" s="46"/>
      <c r="BB415" s="46"/>
      <c r="BC415" s="46"/>
      <c r="BD415" s="46"/>
      <c r="BE415" s="46"/>
      <c r="BF415" s="46"/>
      <c r="BG415" s="46"/>
      <c r="BH415" s="46"/>
      <c r="BI415" s="46"/>
      <c r="BJ415" s="46"/>
      <c r="BK415" s="46"/>
      <c r="BL415" s="46"/>
      <c r="BM415" s="46"/>
      <c r="BN415" s="46"/>
      <c r="BO415" s="46"/>
      <c r="BP415" s="46"/>
      <c r="BQ415" s="46"/>
      <c r="BR415" s="46"/>
      <c r="BS415" s="46"/>
      <c r="BX415" s="85"/>
    </row>
    <row r="416" spans="3:77" ht="27.75" customHeight="1">
      <c r="C416" s="81"/>
      <c r="D416" s="46"/>
      <c r="E416" s="46"/>
      <c r="F416" s="46"/>
      <c r="G416" s="46"/>
      <c r="H416" s="46"/>
      <c r="I416" s="46"/>
      <c r="J416" s="46"/>
      <c r="K416" s="46"/>
      <c r="L416" s="46"/>
      <c r="M416" s="46"/>
      <c r="N416" s="46"/>
      <c r="O416" s="46"/>
      <c r="P416" s="46"/>
      <c r="Q416" s="46"/>
      <c r="R416" s="46"/>
      <c r="S416" s="46"/>
      <c r="T416" s="46"/>
      <c r="U416" s="46"/>
      <c r="V416" s="46"/>
      <c r="W416" s="46"/>
      <c r="X416" s="46"/>
      <c r="Y416" s="46"/>
      <c r="Z416" s="46"/>
      <c r="AA416" s="46"/>
      <c r="AB416" s="46"/>
      <c r="AC416" s="46"/>
      <c r="AD416" s="46"/>
      <c r="AE416" s="46"/>
      <c r="AF416" s="46"/>
      <c r="AG416" s="46"/>
      <c r="AH416" s="46"/>
      <c r="AI416" s="46"/>
      <c r="AJ416" s="46"/>
      <c r="AK416" s="88"/>
      <c r="AL416" s="46"/>
      <c r="AP416" s="81"/>
      <c r="AQ416" s="46"/>
      <c r="AR416" s="46"/>
      <c r="AS416" s="46"/>
      <c r="AT416" s="46"/>
      <c r="AU416" s="46"/>
      <c r="AV416" s="46"/>
      <c r="AW416" s="46"/>
      <c r="AX416" s="46"/>
      <c r="AY416" s="46"/>
      <c r="AZ416" s="46"/>
      <c r="BA416" s="46"/>
      <c r="BB416" s="46"/>
      <c r="BC416" s="46"/>
      <c r="BD416" s="46"/>
      <c r="BE416" s="46"/>
      <c r="BF416" s="46"/>
      <c r="BG416" s="46"/>
      <c r="BH416" s="46"/>
      <c r="BI416" s="46"/>
      <c r="BJ416" s="46"/>
      <c r="BK416" s="46"/>
      <c r="BL416" s="46"/>
      <c r="BM416" s="46"/>
      <c r="BN416" s="46"/>
      <c r="BO416" s="46"/>
      <c r="BP416" s="46"/>
      <c r="BQ416" s="46"/>
      <c r="BS416" s="45"/>
      <c r="BT416" s="46"/>
      <c r="BV416" s="45"/>
      <c r="BW416" s="46"/>
      <c r="BX416" s="88"/>
      <c r="BY416" s="46"/>
    </row>
    <row r="417" spans="2:78" ht="27.75" customHeight="1">
      <c r="B417" s="111" t="str">
        <f>IF(AND(T417="□",Q417="□"),"□","■")</f>
        <v>■</v>
      </c>
      <c r="C417" s="81"/>
      <c r="D417" s="46"/>
      <c r="E417" s="46"/>
      <c r="F417" s="46"/>
      <c r="G417" s="46"/>
      <c r="H417" s="46"/>
      <c r="I417" s="46"/>
      <c r="J417" s="46"/>
      <c r="K417" s="46"/>
      <c r="L417" s="46"/>
      <c r="M417" s="46"/>
      <c r="N417" s="46"/>
      <c r="O417" s="46"/>
      <c r="P417" s="46"/>
      <c r="Q417" s="179"/>
      <c r="R417" s="45"/>
      <c r="S417" s="46"/>
      <c r="T417" s="179"/>
      <c r="U417" s="45"/>
      <c r="V417" s="46"/>
      <c r="W417" s="46"/>
      <c r="X417" s="46"/>
      <c r="Y417" s="46"/>
      <c r="Z417" s="46"/>
      <c r="AA417" s="46"/>
      <c r="AB417" s="46"/>
      <c r="AC417" s="46"/>
      <c r="AD417" s="46"/>
      <c r="AE417" s="46"/>
      <c r="AF417" s="46"/>
      <c r="AG417" s="46"/>
      <c r="AH417" s="46"/>
      <c r="AI417" s="46"/>
      <c r="AK417" s="85"/>
      <c r="AP417" s="81"/>
      <c r="AQ417" s="46"/>
      <c r="AR417" s="46"/>
      <c r="AS417" s="46"/>
      <c r="AT417" s="46"/>
      <c r="AU417" s="46"/>
      <c r="AV417" s="46"/>
      <c r="AW417" s="46"/>
      <c r="AX417" s="46"/>
      <c r="AY417" s="46"/>
      <c r="AZ417" s="46"/>
      <c r="BA417" s="46"/>
      <c r="BB417" s="46"/>
      <c r="BC417" s="46"/>
      <c r="BD417" s="46"/>
      <c r="BE417" s="46"/>
      <c r="BF417" s="46"/>
      <c r="BG417" s="46"/>
      <c r="BH417" s="46"/>
      <c r="BI417" s="46"/>
      <c r="BJ417" s="46"/>
      <c r="BK417" s="46"/>
      <c r="BL417" s="46"/>
      <c r="BM417" s="46"/>
      <c r="BN417" s="46"/>
      <c r="BO417" s="46"/>
      <c r="BP417" s="46"/>
      <c r="BQ417" s="46"/>
      <c r="BR417" s="46"/>
      <c r="BS417" s="46"/>
      <c r="BX417" s="85"/>
    </row>
    <row r="418" spans="2:78" ht="27.75" customHeight="1">
      <c r="B418" s="111" t="str">
        <f>IF(AND(AH418="□",AE418="□"),"□","■")</f>
        <v>■</v>
      </c>
      <c r="C418" s="81"/>
      <c r="D418" s="46"/>
      <c r="E418" s="46"/>
      <c r="F418" s="46"/>
      <c r="G418" s="46"/>
      <c r="H418" s="46"/>
      <c r="I418" s="46"/>
      <c r="J418" s="46"/>
      <c r="K418" s="46"/>
      <c r="L418" s="46"/>
      <c r="M418" s="46"/>
      <c r="N418" s="46"/>
      <c r="O418" s="46"/>
      <c r="P418" s="46"/>
      <c r="Q418" s="46"/>
      <c r="R418" s="46"/>
      <c r="S418" s="46"/>
      <c r="T418" s="46"/>
      <c r="U418" s="46"/>
      <c r="V418" s="46"/>
      <c r="W418" s="46"/>
      <c r="X418" s="46"/>
      <c r="Y418" s="46"/>
      <c r="Z418" s="46"/>
      <c r="AA418" s="46"/>
      <c r="AB418" s="46"/>
      <c r="AC418" s="46"/>
      <c r="AD418" s="46"/>
      <c r="AE418" s="179"/>
      <c r="AF418" s="45"/>
      <c r="AG418" s="46"/>
      <c r="AH418" s="179"/>
      <c r="AI418" s="45"/>
      <c r="AJ418" s="46"/>
      <c r="AK418" s="88"/>
      <c r="AL418" s="46"/>
      <c r="AP418" s="81"/>
      <c r="AQ418" s="46"/>
      <c r="AR418" s="46"/>
      <c r="AS418" s="46"/>
      <c r="AT418" s="46"/>
      <c r="AU418" s="46"/>
      <c r="AV418" s="46"/>
      <c r="AW418" s="46"/>
      <c r="AX418" s="46"/>
      <c r="AY418" s="46"/>
      <c r="AZ418" s="46"/>
      <c r="BA418" s="46"/>
      <c r="BB418" s="46"/>
      <c r="BC418" s="46"/>
      <c r="BD418" s="46"/>
      <c r="BE418" s="46"/>
      <c r="BF418" s="46"/>
      <c r="BG418" s="46"/>
      <c r="BH418" s="46"/>
      <c r="BI418" s="46"/>
      <c r="BJ418" s="46"/>
      <c r="BK418" s="46"/>
      <c r="BL418" s="46"/>
      <c r="BM418" s="46"/>
      <c r="BN418" s="46"/>
      <c r="BO418" s="46"/>
      <c r="BP418" s="46"/>
      <c r="BQ418" s="46"/>
      <c r="BS418" s="45"/>
      <c r="BT418" s="46"/>
      <c r="BV418" s="45"/>
      <c r="BW418" s="46"/>
      <c r="BX418" s="88"/>
      <c r="BY418" s="46"/>
    </row>
    <row r="419" spans="2:78" ht="27.75" customHeight="1">
      <c r="C419" s="81"/>
      <c r="D419" s="46"/>
      <c r="E419" s="46"/>
      <c r="F419" s="46"/>
      <c r="G419" s="46"/>
      <c r="H419" s="46"/>
      <c r="I419" s="46"/>
      <c r="J419" s="46"/>
      <c r="K419" s="46"/>
      <c r="L419" s="46"/>
      <c r="M419" s="46"/>
      <c r="N419" s="46"/>
      <c r="O419" s="46"/>
      <c r="P419" s="46"/>
      <c r="Q419" s="46"/>
      <c r="R419" s="46"/>
      <c r="S419" s="46"/>
      <c r="T419" s="46"/>
      <c r="U419" s="46"/>
      <c r="V419" s="46"/>
      <c r="W419" s="46"/>
      <c r="X419" s="46"/>
      <c r="Y419" s="46"/>
      <c r="Z419" s="46"/>
      <c r="AA419" s="367"/>
      <c r="AB419" s="367"/>
      <c r="AC419" s="367"/>
      <c r="AD419" s="367"/>
      <c r="AE419" s="367"/>
      <c r="AF419" s="367"/>
      <c r="AG419" s="45"/>
      <c r="AK419" s="85"/>
      <c r="AP419" s="81"/>
      <c r="AQ419" s="46"/>
      <c r="AR419" s="46"/>
      <c r="AS419" s="46"/>
      <c r="AT419" s="46"/>
      <c r="AU419" s="46"/>
      <c r="AV419" s="46"/>
      <c r="AW419" s="46"/>
      <c r="AX419" s="46"/>
      <c r="AY419" s="46"/>
      <c r="AZ419" s="46"/>
      <c r="BA419" s="46"/>
      <c r="BB419" s="46"/>
      <c r="BC419" s="46"/>
      <c r="BD419" s="46"/>
      <c r="BE419" s="46"/>
      <c r="BF419" s="46"/>
      <c r="BG419" s="46"/>
      <c r="BH419" s="46"/>
      <c r="BI419" s="46"/>
      <c r="BJ419" s="46"/>
      <c r="BK419" s="46"/>
      <c r="BL419" s="46"/>
      <c r="BM419" s="46"/>
      <c r="BN419" s="570"/>
      <c r="BO419" s="570"/>
      <c r="BP419" s="570"/>
      <c r="BQ419" s="570"/>
      <c r="BR419" s="570"/>
      <c r="BS419" s="570"/>
      <c r="BT419" s="45"/>
      <c r="BX419" s="85"/>
    </row>
    <row r="420" spans="2:78" ht="27.75" customHeight="1">
      <c r="C420" s="81"/>
      <c r="D420" s="46"/>
      <c r="E420" s="46"/>
      <c r="F420" s="46"/>
      <c r="G420" s="46"/>
      <c r="H420" s="46"/>
      <c r="I420" s="46"/>
      <c r="J420" s="46"/>
      <c r="K420" s="46"/>
      <c r="L420" s="46"/>
      <c r="M420" s="46"/>
      <c r="N420" s="46"/>
      <c r="O420" s="46"/>
      <c r="P420" s="46"/>
      <c r="Q420" s="367"/>
      <c r="R420" s="367"/>
      <c r="S420" s="367"/>
      <c r="T420" s="367"/>
      <c r="U420" s="367"/>
      <c r="V420" s="367"/>
      <c r="W420" s="45"/>
      <c r="Y420" s="46"/>
      <c r="Z420" s="46"/>
      <c r="AA420" s="46"/>
      <c r="AB420" s="46"/>
      <c r="AC420" s="46"/>
      <c r="AD420" s="46"/>
      <c r="AE420" s="46"/>
      <c r="AF420" s="46"/>
      <c r="AK420" s="85"/>
      <c r="AP420" s="81"/>
      <c r="AQ420" s="46"/>
      <c r="AR420" s="46"/>
      <c r="AS420" s="46"/>
      <c r="AT420" s="46"/>
      <c r="AU420" s="46"/>
      <c r="AV420" s="46"/>
      <c r="AW420" s="46"/>
      <c r="AX420" s="46"/>
      <c r="AY420" s="46"/>
      <c r="AZ420" s="46"/>
      <c r="BA420" s="46"/>
      <c r="BB420" s="46"/>
      <c r="BC420" s="46"/>
      <c r="BD420" s="570"/>
      <c r="BE420" s="570"/>
      <c r="BF420" s="570"/>
      <c r="BG420" s="570"/>
      <c r="BH420" s="570"/>
      <c r="BI420" s="570"/>
      <c r="BJ420" s="45"/>
      <c r="BL420" s="46"/>
      <c r="BM420" s="46"/>
      <c r="BN420" s="46"/>
      <c r="BO420" s="46"/>
      <c r="BP420" s="46"/>
      <c r="BQ420" s="46"/>
      <c r="BR420" s="46"/>
      <c r="BS420" s="46"/>
      <c r="BX420" s="85"/>
    </row>
    <row r="421" spans="2:78" ht="27.75" customHeight="1">
      <c r="C421" s="81"/>
      <c r="D421" s="46"/>
      <c r="E421" s="46"/>
      <c r="F421" s="46"/>
      <c r="G421" s="46"/>
      <c r="H421" s="46"/>
      <c r="I421" s="46"/>
      <c r="J421" s="46"/>
      <c r="K421" s="46"/>
      <c r="L421" s="46"/>
      <c r="M421" s="46"/>
      <c r="N421" s="46"/>
      <c r="O421" s="46"/>
      <c r="P421" s="46"/>
      <c r="Q421" s="179"/>
      <c r="R421" s="46"/>
      <c r="S421" s="46"/>
      <c r="T421" s="46"/>
      <c r="U421" s="45"/>
      <c r="V421" s="46"/>
      <c r="W421" s="46"/>
      <c r="X421" s="46"/>
      <c r="Y421" s="46"/>
      <c r="Z421" s="46"/>
      <c r="AA421" s="46"/>
      <c r="AB421" s="46"/>
      <c r="AC421" s="46"/>
      <c r="AD421" s="46"/>
      <c r="AE421" s="46"/>
      <c r="AF421" s="46"/>
      <c r="AK421" s="85"/>
      <c r="AP421" s="81"/>
      <c r="AQ421" s="46"/>
      <c r="AR421" s="46"/>
      <c r="AS421" s="46"/>
      <c r="AT421" s="46"/>
      <c r="AU421" s="46"/>
      <c r="AV421" s="46"/>
      <c r="AW421" s="46"/>
      <c r="AX421" s="46"/>
      <c r="AY421" s="46"/>
      <c r="AZ421" s="46"/>
      <c r="BA421" s="46"/>
      <c r="BB421" s="46"/>
      <c r="BC421" s="46"/>
      <c r="BD421" s="5"/>
      <c r="BE421" s="46"/>
      <c r="BF421" s="46"/>
      <c r="BG421" s="46"/>
      <c r="BH421" s="45"/>
      <c r="BI421" s="46"/>
      <c r="BJ421" s="46"/>
      <c r="BK421" s="46"/>
      <c r="BL421" s="46"/>
      <c r="BM421" s="46"/>
      <c r="BN421" s="46"/>
      <c r="BO421" s="46"/>
      <c r="BP421" s="46"/>
      <c r="BQ421" s="46"/>
      <c r="BR421" s="46"/>
      <c r="BS421" s="46"/>
      <c r="BX421" s="85"/>
    </row>
    <row r="422" spans="2:78" ht="27.75" customHeight="1">
      <c r="C422" s="81"/>
      <c r="D422" s="46"/>
      <c r="E422" s="46"/>
      <c r="F422" s="46"/>
      <c r="G422" s="46"/>
      <c r="H422" s="46"/>
      <c r="I422" s="46"/>
      <c r="J422" s="46"/>
      <c r="K422" s="46"/>
      <c r="L422" s="46"/>
      <c r="M422" s="46"/>
      <c r="N422" s="46"/>
      <c r="O422" s="46"/>
      <c r="P422" s="46"/>
      <c r="Q422" s="179"/>
      <c r="R422" s="46"/>
      <c r="Y422" s="46"/>
      <c r="Z422" s="46"/>
      <c r="AA422" s="46"/>
      <c r="AB422" s="46"/>
      <c r="AC422" s="46"/>
      <c r="AD422" s="46"/>
      <c r="AE422" s="46"/>
      <c r="AF422" s="46"/>
      <c r="AK422" s="85"/>
      <c r="AP422" s="81"/>
      <c r="AQ422" s="46"/>
      <c r="AR422" s="46"/>
      <c r="AS422" s="46"/>
      <c r="AT422" s="46"/>
      <c r="AU422" s="46"/>
      <c r="AV422" s="46"/>
      <c r="AW422" s="46"/>
      <c r="AX422" s="46"/>
      <c r="AY422" s="46"/>
      <c r="AZ422" s="46"/>
      <c r="BA422" s="46"/>
      <c r="BB422" s="46"/>
      <c r="BC422" s="46"/>
      <c r="BD422" s="5"/>
      <c r="BE422" s="46"/>
      <c r="BL422" s="46"/>
      <c r="BM422" s="46"/>
      <c r="BN422" s="46"/>
      <c r="BO422" s="46"/>
      <c r="BP422" s="46"/>
      <c r="BQ422" s="46"/>
      <c r="BR422" s="46"/>
      <c r="BS422" s="46"/>
      <c r="BX422" s="85"/>
    </row>
    <row r="423" spans="2:78" ht="27.75" customHeight="1">
      <c r="C423" s="81"/>
      <c r="D423" s="46"/>
      <c r="E423" s="46"/>
      <c r="F423" s="46"/>
      <c r="G423" s="46"/>
      <c r="H423" s="46"/>
      <c r="I423" s="46"/>
      <c r="J423" s="46"/>
      <c r="K423" s="46"/>
      <c r="L423" s="46"/>
      <c r="M423" s="46"/>
      <c r="N423" s="46"/>
      <c r="O423" s="46"/>
      <c r="P423" s="46"/>
      <c r="Q423" s="46"/>
      <c r="R423" s="46"/>
      <c r="S423" s="46"/>
      <c r="T423" s="46"/>
      <c r="U423" s="45"/>
      <c r="V423" s="46"/>
      <c r="W423" s="46"/>
      <c r="X423" s="46"/>
      <c r="Y423" s="46"/>
      <c r="Z423" s="46"/>
      <c r="AA423" s="46"/>
      <c r="AB423" s="46"/>
      <c r="AC423" s="46"/>
      <c r="AD423" s="46"/>
      <c r="AE423" s="46"/>
      <c r="AF423" s="46"/>
      <c r="AK423" s="85"/>
      <c r="AP423" s="81"/>
      <c r="AQ423" s="46"/>
      <c r="AR423" s="46"/>
      <c r="AS423" s="46"/>
      <c r="AT423" s="46"/>
      <c r="AU423" s="46"/>
      <c r="AV423" s="46"/>
      <c r="AW423" s="46"/>
      <c r="AX423" s="46"/>
      <c r="AY423" s="46"/>
      <c r="AZ423" s="46"/>
      <c r="BA423" s="46"/>
      <c r="BB423" s="46"/>
      <c r="BC423" s="46"/>
      <c r="BD423" s="46"/>
      <c r="BE423" s="46"/>
      <c r="BF423" s="46"/>
      <c r="BG423" s="46"/>
      <c r="BH423" s="45"/>
      <c r="BI423" s="46"/>
      <c r="BJ423" s="46"/>
      <c r="BK423" s="46"/>
      <c r="BL423" s="46"/>
      <c r="BM423" s="46"/>
      <c r="BN423" s="46"/>
      <c r="BO423" s="46"/>
      <c r="BP423" s="46"/>
      <c r="BQ423" s="46"/>
      <c r="BR423" s="46"/>
      <c r="BS423" s="46"/>
      <c r="BX423" s="85"/>
    </row>
    <row r="424" spans="2:78" ht="27.75" customHeight="1">
      <c r="C424" s="81"/>
      <c r="D424" s="46"/>
      <c r="E424" s="46"/>
      <c r="F424" s="46"/>
      <c r="G424" s="46"/>
      <c r="H424" s="46"/>
      <c r="I424" s="328"/>
      <c r="J424" s="328"/>
      <c r="K424" s="328"/>
      <c r="L424" s="328"/>
      <c r="M424" s="328"/>
      <c r="N424" s="328"/>
      <c r="O424" s="328"/>
      <c r="P424" s="328"/>
      <c r="Q424" s="328"/>
      <c r="R424" s="328"/>
      <c r="S424" s="328"/>
      <c r="T424" s="328"/>
      <c r="U424" s="328"/>
      <c r="V424" s="328"/>
      <c r="W424" s="328"/>
      <c r="X424" s="328"/>
      <c r="Y424" s="328"/>
      <c r="Z424" s="328"/>
      <c r="AA424" s="328"/>
      <c r="AB424" s="328"/>
      <c r="AC424" s="328"/>
      <c r="AD424" s="328"/>
      <c r="AE424" s="328"/>
      <c r="AF424" s="328"/>
      <c r="AG424" s="328"/>
      <c r="AH424" s="328"/>
      <c r="AI424" s="328"/>
      <c r="AK424" s="85"/>
      <c r="AP424" s="81"/>
      <c r="AQ424" s="46"/>
      <c r="AR424" s="46"/>
      <c r="AS424" s="46"/>
      <c r="AT424" s="46"/>
      <c r="AU424" s="46"/>
      <c r="AV424" s="571" t="str">
        <f>IF(AND(I424="",確認申請書!H406=""),"",IF(I424="",確認申請書!H406,I424))</f>
        <v/>
      </c>
      <c r="AW424" s="571"/>
      <c r="AX424" s="571"/>
      <c r="AY424" s="571"/>
      <c r="AZ424" s="571"/>
      <c r="BA424" s="571"/>
      <c r="BB424" s="571"/>
      <c r="BC424" s="571"/>
      <c r="BD424" s="571"/>
      <c r="BE424" s="571"/>
      <c r="BF424" s="571"/>
      <c r="BG424" s="571"/>
      <c r="BH424" s="571"/>
      <c r="BI424" s="571"/>
      <c r="BJ424" s="571"/>
      <c r="BK424" s="571"/>
      <c r="BL424" s="571"/>
      <c r="BM424" s="571"/>
      <c r="BN424" s="571"/>
      <c r="BO424" s="571"/>
      <c r="BP424" s="571"/>
      <c r="BQ424" s="571"/>
      <c r="BR424" s="571"/>
      <c r="BS424" s="571"/>
      <c r="BT424" s="571"/>
      <c r="BU424" s="571"/>
      <c r="BV424" s="571"/>
      <c r="BX424" s="85"/>
    </row>
    <row r="425" spans="2:78" ht="7.5" customHeight="1">
      <c r="C425" s="81"/>
      <c r="D425" s="18"/>
      <c r="E425" s="18"/>
      <c r="F425" s="18"/>
      <c r="G425" s="18"/>
      <c r="H425" s="18"/>
      <c r="I425" s="18"/>
      <c r="J425" s="18"/>
      <c r="K425" s="18"/>
      <c r="L425" s="18"/>
      <c r="M425" s="18"/>
      <c r="N425" s="18"/>
      <c r="O425" s="18"/>
      <c r="P425" s="18"/>
      <c r="Q425" s="18"/>
      <c r="R425" s="18"/>
      <c r="S425" s="18"/>
      <c r="T425" s="18"/>
      <c r="U425" s="18"/>
      <c r="V425" s="18"/>
      <c r="W425" s="18"/>
      <c r="X425" s="18"/>
      <c r="Y425" s="18"/>
      <c r="Z425" s="18"/>
      <c r="AA425" s="18"/>
      <c r="AB425" s="18"/>
      <c r="AC425" s="18"/>
      <c r="AD425" s="18"/>
      <c r="AE425" s="18"/>
      <c r="AF425" s="18"/>
      <c r="AG425" s="18"/>
      <c r="AH425" s="18"/>
      <c r="AI425" s="18"/>
      <c r="AK425" s="85"/>
      <c r="AP425" s="81"/>
      <c r="AQ425" s="18"/>
      <c r="AR425" s="18"/>
      <c r="AS425" s="18"/>
      <c r="AT425" s="18"/>
      <c r="AU425" s="18"/>
      <c r="AV425" s="18"/>
      <c r="AW425" s="18"/>
      <c r="AX425" s="18"/>
      <c r="AY425" s="18"/>
      <c r="AZ425" s="18"/>
      <c r="BA425" s="18"/>
      <c r="BB425" s="18"/>
      <c r="BC425" s="18"/>
      <c r="BD425" s="18"/>
      <c r="BE425" s="18"/>
      <c r="BF425" s="18"/>
      <c r="BG425" s="18"/>
      <c r="BH425" s="18"/>
      <c r="BI425" s="18"/>
      <c r="BJ425" s="18"/>
      <c r="BK425" s="18"/>
      <c r="BL425" s="18"/>
      <c r="BM425" s="18"/>
      <c r="BN425" s="18"/>
      <c r="BO425" s="18"/>
      <c r="BP425" s="18"/>
      <c r="BQ425" s="18"/>
      <c r="BR425" s="18"/>
      <c r="BS425" s="18"/>
      <c r="BT425" s="18"/>
      <c r="BU425" s="18"/>
      <c r="BV425" s="18"/>
      <c r="BX425" s="85"/>
    </row>
    <row r="426" spans="2:78" ht="7.5" customHeight="1">
      <c r="C426" s="81"/>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c r="AB426" s="16"/>
      <c r="AC426" s="16"/>
      <c r="AD426" s="16"/>
      <c r="AE426" s="16"/>
      <c r="AF426" s="16"/>
      <c r="AG426" s="16"/>
      <c r="AH426" s="16"/>
      <c r="AI426" s="16"/>
      <c r="AK426" s="85"/>
      <c r="AP426" s="81"/>
      <c r="AQ426" s="16"/>
      <c r="AR426" s="16"/>
      <c r="AS426" s="16"/>
      <c r="AT426" s="16"/>
      <c r="AU426" s="16"/>
      <c r="AV426" s="16"/>
      <c r="AW426" s="16"/>
      <c r="AX426" s="16"/>
      <c r="AY426" s="16"/>
      <c r="AZ426" s="16"/>
      <c r="BA426" s="16"/>
      <c r="BB426" s="16"/>
      <c r="BC426" s="16"/>
      <c r="BD426" s="16"/>
      <c r="BE426" s="16"/>
      <c r="BF426" s="16"/>
      <c r="BG426" s="16"/>
      <c r="BH426" s="16"/>
      <c r="BI426" s="16"/>
      <c r="BJ426" s="16"/>
      <c r="BK426" s="16"/>
      <c r="BL426" s="16"/>
      <c r="BM426" s="16"/>
      <c r="BN426" s="16"/>
      <c r="BO426" s="16"/>
      <c r="BP426" s="16"/>
      <c r="BQ426" s="16"/>
      <c r="BR426" s="16"/>
      <c r="BS426" s="16"/>
      <c r="BT426" s="16"/>
      <c r="BU426" s="16"/>
      <c r="BV426" s="16"/>
      <c r="BX426" s="85"/>
    </row>
    <row r="427" spans="2:78" ht="7.5" customHeight="1">
      <c r="C427" s="81"/>
      <c r="D427" s="85"/>
      <c r="E427" s="85"/>
      <c r="F427" s="85"/>
      <c r="G427" s="85"/>
      <c r="H427" s="85"/>
      <c r="I427" s="85"/>
      <c r="J427" s="85"/>
      <c r="K427" s="85"/>
      <c r="L427" s="85"/>
      <c r="M427" s="85"/>
      <c r="N427" s="85"/>
      <c r="O427" s="85"/>
      <c r="P427" s="85"/>
      <c r="Q427" s="85"/>
      <c r="R427" s="85"/>
      <c r="S427" s="85"/>
      <c r="T427" s="85"/>
      <c r="U427" s="85"/>
      <c r="V427" s="85"/>
      <c r="W427" s="85"/>
      <c r="X427" s="85"/>
      <c r="Y427" s="85"/>
      <c r="Z427" s="85"/>
      <c r="AA427" s="85"/>
      <c r="AB427" s="85"/>
      <c r="AC427" s="85"/>
      <c r="AD427" s="85"/>
      <c r="AE427" s="85"/>
      <c r="AF427" s="85"/>
      <c r="AG427" s="85"/>
      <c r="AH427" s="85"/>
      <c r="AI427" s="85"/>
      <c r="AJ427" s="85"/>
      <c r="AK427" s="85"/>
      <c r="AP427" s="81"/>
      <c r="AQ427" s="85"/>
      <c r="AR427" s="85"/>
      <c r="AS427" s="85"/>
      <c r="AT427" s="85"/>
      <c r="AU427" s="85"/>
      <c r="AV427" s="85"/>
      <c r="AW427" s="85"/>
      <c r="AX427" s="85"/>
      <c r="AY427" s="85"/>
      <c r="AZ427" s="85"/>
      <c r="BA427" s="85"/>
      <c r="BB427" s="85"/>
      <c r="BC427" s="85"/>
      <c r="BD427" s="85"/>
      <c r="BE427" s="85"/>
      <c r="BF427" s="85"/>
      <c r="BG427" s="85"/>
      <c r="BH427" s="85"/>
      <c r="BI427" s="85"/>
      <c r="BJ427" s="85"/>
      <c r="BK427" s="85"/>
      <c r="BL427" s="85"/>
      <c r="BM427" s="85"/>
      <c r="BN427" s="85"/>
      <c r="BO427" s="85"/>
      <c r="BP427" s="85"/>
      <c r="BQ427" s="85"/>
      <c r="BR427" s="85"/>
      <c r="BS427" s="85"/>
      <c r="BT427" s="85"/>
      <c r="BU427" s="85"/>
      <c r="BV427" s="85"/>
      <c r="BW427" s="85"/>
      <c r="BX427" s="85"/>
    </row>
    <row r="428" spans="2:78" ht="30" customHeight="1">
      <c r="C428" s="81"/>
      <c r="E428" s="1"/>
      <c r="F428" s="1"/>
      <c r="G428" s="1"/>
      <c r="H428" s="1"/>
      <c r="I428" s="1"/>
      <c r="J428" s="1"/>
      <c r="K428" s="1"/>
      <c r="L428" s="1"/>
      <c r="M428" s="1"/>
      <c r="N428" s="1"/>
      <c r="O428" s="1"/>
      <c r="P428" s="1"/>
      <c r="Q428" s="1"/>
      <c r="R428" s="1"/>
      <c r="S428" s="1"/>
      <c r="T428" s="1" t="s">
        <v>565</v>
      </c>
      <c r="U428" s="1"/>
      <c r="V428" s="1"/>
      <c r="W428" s="1"/>
      <c r="X428" s="1"/>
      <c r="Y428" s="1"/>
      <c r="Z428" s="1"/>
      <c r="AA428" s="1"/>
      <c r="AB428" s="1"/>
      <c r="AC428" s="1"/>
      <c r="AD428" s="1"/>
      <c r="AE428" s="1"/>
      <c r="AF428" s="1"/>
      <c r="AG428" s="1"/>
      <c r="AH428" s="1"/>
      <c r="AI428" s="1"/>
      <c r="AK428" s="85"/>
      <c r="AM428" s="2" t="s">
        <v>430</v>
      </c>
      <c r="AP428" s="81"/>
      <c r="AQ428" s="18"/>
      <c r="AR428" s="14"/>
      <c r="AS428" s="14"/>
      <c r="AT428" s="14"/>
      <c r="AU428" s="14"/>
      <c r="AV428" s="14"/>
      <c r="AW428" s="14"/>
      <c r="AX428" s="14"/>
      <c r="AY428" s="14"/>
      <c r="AZ428" s="14"/>
      <c r="BA428" s="14"/>
      <c r="BB428" s="14"/>
      <c r="BC428" s="14"/>
      <c r="BD428" s="14"/>
      <c r="BE428" s="14"/>
      <c r="BF428" s="14"/>
      <c r="BG428" s="14" t="s">
        <v>565</v>
      </c>
      <c r="BH428" s="14"/>
      <c r="BI428" s="14"/>
      <c r="BJ428" s="14"/>
      <c r="BK428" s="14"/>
      <c r="BL428" s="14"/>
      <c r="BM428" s="14"/>
      <c r="BN428" s="14"/>
      <c r="BO428" s="14"/>
      <c r="BP428" s="14"/>
      <c r="BQ428" s="14"/>
      <c r="BR428" s="14"/>
      <c r="BS428" s="14"/>
      <c r="BT428" s="14"/>
      <c r="BU428" s="14"/>
      <c r="BV428" s="14"/>
      <c r="BX428" s="85"/>
      <c r="BZ428" s="2" t="s">
        <v>581</v>
      </c>
    </row>
    <row r="429" spans="2:78" ht="7.5" customHeight="1">
      <c r="C429" s="81"/>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c r="AB429" s="16"/>
      <c r="AC429" s="16"/>
      <c r="AD429" s="16"/>
      <c r="AE429" s="16"/>
      <c r="AF429" s="16"/>
      <c r="AG429" s="16"/>
      <c r="AH429" s="16"/>
      <c r="AI429" s="16"/>
      <c r="AK429" s="85"/>
      <c r="AP429" s="81"/>
      <c r="AQ429" s="16"/>
      <c r="AR429" s="16"/>
      <c r="AS429" s="16"/>
      <c r="AT429" s="16"/>
      <c r="AU429" s="16"/>
      <c r="AV429" s="16"/>
      <c r="AW429" s="16"/>
      <c r="AX429" s="16"/>
      <c r="AY429" s="16"/>
      <c r="AZ429" s="16"/>
      <c r="BA429" s="16"/>
      <c r="BB429" s="16"/>
      <c r="BC429" s="16"/>
      <c r="BD429" s="16"/>
      <c r="BE429" s="16"/>
      <c r="BF429" s="16"/>
      <c r="BG429" s="16"/>
      <c r="BH429" s="16"/>
      <c r="BI429" s="16"/>
      <c r="BJ429" s="16"/>
      <c r="BK429" s="16"/>
      <c r="BL429" s="16"/>
      <c r="BM429" s="16"/>
      <c r="BN429" s="16"/>
      <c r="BO429" s="16"/>
      <c r="BP429" s="16"/>
      <c r="BQ429" s="16"/>
      <c r="BR429" s="16"/>
      <c r="BS429" s="16"/>
      <c r="BT429" s="16"/>
      <c r="BU429" s="16"/>
      <c r="BV429" s="16"/>
      <c r="BX429" s="85"/>
    </row>
    <row r="430" spans="2:78" ht="25.5">
      <c r="C430" s="81"/>
      <c r="D430" s="46" t="s">
        <v>547</v>
      </c>
      <c r="E430" s="46"/>
      <c r="F430" s="46"/>
      <c r="G430" s="46"/>
      <c r="H430" s="46"/>
      <c r="I430" s="46"/>
      <c r="J430" s="46"/>
      <c r="K430" s="46"/>
      <c r="L430" s="46"/>
      <c r="M430" s="46"/>
      <c r="N430" s="46"/>
      <c r="O430" s="46"/>
      <c r="P430" s="46"/>
      <c r="Q430" s="46"/>
      <c r="R430" s="46"/>
      <c r="S430" s="46"/>
      <c r="T430" s="46"/>
      <c r="U430" s="46"/>
      <c r="V430" s="46"/>
      <c r="W430" s="46"/>
      <c r="X430" s="46"/>
      <c r="Y430" s="46"/>
      <c r="Z430" s="46"/>
      <c r="AA430" s="46"/>
      <c r="AB430" s="46"/>
      <c r="AC430" s="46"/>
      <c r="AD430" s="46"/>
      <c r="AE430" s="46"/>
      <c r="AF430" s="46"/>
      <c r="AK430" s="85"/>
      <c r="AP430" s="81"/>
      <c r="AQ430" s="46" t="s">
        <v>547</v>
      </c>
      <c r="AR430" s="46"/>
      <c r="AS430" s="46"/>
      <c r="AT430" s="46"/>
      <c r="AU430" s="46"/>
      <c r="AV430" s="46"/>
      <c r="AW430" s="46"/>
      <c r="AX430" s="46"/>
      <c r="AY430" s="46"/>
      <c r="AZ430" s="46"/>
      <c r="BA430" s="46"/>
      <c r="BB430" s="46"/>
      <c r="BC430" s="46"/>
      <c r="BD430" s="46"/>
      <c r="BE430" s="46"/>
      <c r="BF430" s="46"/>
      <c r="BG430" s="46"/>
      <c r="BH430" s="46"/>
      <c r="BI430" s="46"/>
      <c r="BJ430" s="46"/>
      <c r="BK430" s="46"/>
      <c r="BL430" s="46"/>
      <c r="BM430" s="46"/>
      <c r="BN430" s="46"/>
      <c r="BO430" s="46"/>
      <c r="BP430" s="46"/>
      <c r="BQ430" s="46"/>
      <c r="BR430" s="46"/>
      <c r="BS430" s="46"/>
      <c r="BX430" s="85"/>
    </row>
    <row r="431" spans="2:78" ht="25.5">
      <c r="C431" s="81"/>
      <c r="D431" s="46"/>
      <c r="E431" s="46" t="s">
        <v>687</v>
      </c>
      <c r="F431" s="46"/>
      <c r="G431" s="46"/>
      <c r="H431" s="46"/>
      <c r="I431" s="46"/>
      <c r="J431" s="46"/>
      <c r="K431" s="46"/>
      <c r="L431" s="46"/>
      <c r="M431" s="46"/>
      <c r="N431" s="46"/>
      <c r="O431" s="46"/>
      <c r="P431" s="46"/>
      <c r="Q431" s="46"/>
      <c r="R431" s="46"/>
      <c r="S431" s="46"/>
      <c r="T431" s="46"/>
      <c r="U431" s="46"/>
      <c r="V431" s="46"/>
      <c r="W431" s="46"/>
      <c r="X431" s="46"/>
      <c r="Y431" s="46"/>
      <c r="Z431" s="46"/>
      <c r="AA431" s="46"/>
      <c r="AB431" s="46"/>
      <c r="AC431" s="46"/>
      <c r="AD431" s="46"/>
      <c r="AE431" s="46"/>
      <c r="AF431" s="46"/>
      <c r="AG431" s="46"/>
      <c r="AH431" s="46"/>
      <c r="AI431" s="46"/>
      <c r="AJ431" s="46"/>
      <c r="AK431" s="85"/>
      <c r="AP431" s="81"/>
      <c r="AQ431" s="46"/>
      <c r="AR431" s="46" t="s">
        <v>687</v>
      </c>
      <c r="AS431" s="46"/>
      <c r="AT431" s="46"/>
      <c r="AU431" s="46"/>
      <c r="AV431" s="46"/>
      <c r="AW431" s="46"/>
      <c r="AX431" s="46"/>
      <c r="AY431" s="46"/>
      <c r="AZ431" s="46"/>
      <c r="BA431" s="46"/>
      <c r="BB431" s="46"/>
      <c r="BC431" s="46"/>
      <c r="BD431" s="46"/>
      <c r="BE431" s="46"/>
      <c r="BF431" s="46"/>
      <c r="BG431" s="46"/>
      <c r="BH431" s="46"/>
      <c r="BI431" s="46"/>
      <c r="BJ431" s="46"/>
      <c r="BK431" s="46"/>
      <c r="BL431" s="46"/>
      <c r="BM431" s="46"/>
      <c r="BN431" s="46"/>
      <c r="BO431" s="46"/>
      <c r="BP431" s="46"/>
      <c r="BQ431" s="46"/>
      <c r="BR431" s="46"/>
      <c r="BS431" s="46"/>
      <c r="BT431" s="46"/>
      <c r="BU431" s="46"/>
      <c r="BV431" s="46"/>
      <c r="BW431" s="46"/>
      <c r="BX431" s="85"/>
    </row>
    <row r="432" spans="2:78" ht="25.5">
      <c r="B432" s="111" t="str">
        <f>IF(AND(Q432="□",T432="□"),"□","■")</f>
        <v>□</v>
      </c>
      <c r="C432" s="81"/>
      <c r="D432" s="46"/>
      <c r="E432" s="46"/>
      <c r="F432" s="46" t="s">
        <v>495</v>
      </c>
      <c r="G432" s="46"/>
      <c r="H432" s="46"/>
      <c r="I432" s="46"/>
      <c r="J432" s="46"/>
      <c r="K432" s="46"/>
      <c r="L432" s="46"/>
      <c r="M432" s="46"/>
      <c r="N432" s="46"/>
      <c r="O432" s="46"/>
      <c r="P432" s="46"/>
      <c r="Q432" s="274" t="s">
        <v>33</v>
      </c>
      <c r="R432" s="45" t="s">
        <v>58</v>
      </c>
      <c r="S432" s="46"/>
      <c r="T432" s="274" t="s">
        <v>33</v>
      </c>
      <c r="U432" s="45" t="s">
        <v>59</v>
      </c>
      <c r="V432" s="46"/>
      <c r="W432" s="46"/>
      <c r="X432" s="46"/>
      <c r="Y432" s="46"/>
      <c r="Z432" s="46"/>
      <c r="AA432" s="46"/>
      <c r="AB432" s="46"/>
      <c r="AC432" s="46"/>
      <c r="AD432" s="46"/>
      <c r="AE432" s="46"/>
      <c r="AF432" s="46"/>
      <c r="AG432" s="46"/>
      <c r="AH432" s="46"/>
      <c r="AI432" s="46"/>
      <c r="AJ432" s="46"/>
      <c r="AK432" s="85"/>
      <c r="AP432" s="81"/>
      <c r="AQ432" s="46"/>
      <c r="AR432" s="46"/>
      <c r="AS432" s="46" t="s">
        <v>495</v>
      </c>
      <c r="AT432" s="46"/>
      <c r="AU432" s="46"/>
      <c r="AV432" s="46"/>
      <c r="AW432" s="46"/>
      <c r="AX432" s="46"/>
      <c r="AY432" s="46"/>
      <c r="AZ432" s="46"/>
      <c r="BA432" s="46"/>
      <c r="BB432" s="46"/>
      <c r="BC432" s="46"/>
      <c r="BD432" s="121" t="s">
        <v>33</v>
      </c>
      <c r="BE432" s="45" t="s">
        <v>58</v>
      </c>
      <c r="BF432" s="46"/>
      <c r="BG432" s="121" t="str">
        <f>IF(B432="□",確認申請書!S414,T414)</f>
        <v>□</v>
      </c>
      <c r="BH432" s="45" t="s">
        <v>59</v>
      </c>
      <c r="BI432" s="46"/>
      <c r="BJ432" s="46"/>
      <c r="BK432" s="46"/>
      <c r="BL432" s="46"/>
      <c r="BM432" s="46"/>
      <c r="BN432" s="46"/>
      <c r="BO432" s="46"/>
      <c r="BP432" s="46"/>
      <c r="BQ432" s="46"/>
      <c r="BR432" s="46"/>
      <c r="BS432" s="46"/>
      <c r="BT432" s="46"/>
      <c r="BU432" s="46"/>
      <c r="BV432" s="46"/>
      <c r="BW432" s="46"/>
      <c r="BX432" s="85"/>
    </row>
    <row r="433" spans="2:76" ht="25.5">
      <c r="C433" s="81"/>
      <c r="E433" s="2" t="s">
        <v>688</v>
      </c>
      <c r="AK433" s="85"/>
      <c r="AP433" s="81"/>
      <c r="AR433" s="2" t="s">
        <v>688</v>
      </c>
      <c r="BX433" s="85"/>
    </row>
    <row r="434" spans="2:76" ht="25.5">
      <c r="C434" s="81"/>
      <c r="F434" s="274" t="s">
        <v>33</v>
      </c>
      <c r="G434" s="2" t="s">
        <v>689</v>
      </c>
      <c r="AK434" s="85"/>
      <c r="AP434" s="81"/>
      <c r="AS434" s="176" t="str">
        <f>IF($F434="□",確認申請書!E416,F434)</f>
        <v>□</v>
      </c>
      <c r="AT434" s="2" t="s">
        <v>689</v>
      </c>
      <c r="BX434" s="85"/>
    </row>
    <row r="435" spans="2:76" ht="25.5">
      <c r="C435" s="81"/>
      <c r="F435" s="274" t="s">
        <v>33</v>
      </c>
      <c r="G435" s="2" t="s">
        <v>997</v>
      </c>
      <c r="AK435" s="85"/>
      <c r="AP435" s="81"/>
      <c r="AS435" s="176" t="str">
        <f>IF($F435="□",確認申請書!E417,F435)</f>
        <v>□</v>
      </c>
      <c r="AT435" s="2" t="s">
        <v>997</v>
      </c>
      <c r="BX435" s="85"/>
    </row>
    <row r="436" spans="2:76" ht="25.5">
      <c r="C436" s="81"/>
      <c r="F436" s="2" t="s">
        <v>1001</v>
      </c>
      <c r="AK436" s="85"/>
      <c r="AP436" s="81"/>
      <c r="AS436" s="2" t="s">
        <v>1000</v>
      </c>
      <c r="BX436" s="85"/>
    </row>
    <row r="437" spans="2:76" ht="25.5">
      <c r="C437" s="81"/>
      <c r="F437" s="2" t="s">
        <v>1002</v>
      </c>
      <c r="AK437" s="85"/>
      <c r="AP437" s="81"/>
      <c r="AS437" s="2" t="s">
        <v>999</v>
      </c>
      <c r="BX437" s="85"/>
    </row>
    <row r="438" spans="2:76" ht="25.5">
      <c r="C438" s="81"/>
      <c r="G438" s="27" t="s">
        <v>262</v>
      </c>
      <c r="H438" s="2" t="s">
        <v>690</v>
      </c>
      <c r="J438" s="530"/>
      <c r="K438" s="530"/>
      <c r="L438" s="530"/>
      <c r="M438" s="530"/>
      <c r="N438" s="530"/>
      <c r="O438" s="530"/>
      <c r="P438" s="530"/>
      <c r="Q438" s="530"/>
      <c r="R438" s="530"/>
      <c r="S438" s="530"/>
      <c r="T438" s="530"/>
      <c r="U438" s="530"/>
      <c r="V438" s="530"/>
      <c r="W438" s="530"/>
      <c r="X438" s="530"/>
      <c r="Y438" s="530"/>
      <c r="Z438" s="530"/>
      <c r="AA438" s="530"/>
      <c r="AB438" s="530"/>
      <c r="AC438" s="530"/>
      <c r="AD438" s="530"/>
      <c r="AE438" s="530"/>
      <c r="AF438" s="530"/>
      <c r="AG438" s="530"/>
      <c r="AH438" s="530"/>
      <c r="AI438" s="530"/>
      <c r="AK438" s="85"/>
      <c r="AP438" s="81"/>
      <c r="AT438" s="27" t="s">
        <v>262</v>
      </c>
      <c r="AU438" s="2" t="s">
        <v>690</v>
      </c>
      <c r="AW438" s="297" t="str">
        <f>IF(AND(J438="",確認申請書!I420=""),"",IF(J438="",確認申請書!I420,J438))</f>
        <v/>
      </c>
      <c r="AX438" s="297"/>
      <c r="AY438" s="297"/>
      <c r="AZ438" s="297"/>
      <c r="BA438" s="297"/>
      <c r="BB438" s="297"/>
      <c r="BC438" s="297"/>
      <c r="BD438" s="297"/>
      <c r="BE438" s="297"/>
      <c r="BF438" s="297"/>
      <c r="BG438" s="297"/>
      <c r="BH438" s="297"/>
      <c r="BI438" s="297"/>
      <c r="BJ438" s="297"/>
      <c r="BK438" s="297"/>
      <c r="BL438" s="297"/>
      <c r="BM438" s="297"/>
      <c r="BN438" s="297"/>
      <c r="BO438" s="297"/>
      <c r="BP438" s="297"/>
      <c r="BQ438" s="297"/>
      <c r="BR438" s="297"/>
      <c r="BS438" s="297"/>
      <c r="BT438" s="297"/>
      <c r="BU438" s="297"/>
      <c r="BV438" s="297"/>
      <c r="BX438" s="85"/>
    </row>
    <row r="439" spans="2:76" ht="25.5">
      <c r="C439" s="81"/>
      <c r="G439" s="27" t="s">
        <v>264</v>
      </c>
      <c r="H439" s="2" t="s">
        <v>691</v>
      </c>
      <c r="L439" s="2" t="s">
        <v>692</v>
      </c>
      <c r="U439" s="46" t="s">
        <v>32</v>
      </c>
      <c r="V439" s="529"/>
      <c r="W439" s="529"/>
      <c r="X439" s="529"/>
      <c r="Y439" s="529"/>
      <c r="Z439" s="529"/>
      <c r="AA439" s="529"/>
      <c r="AB439" s="45" t="s">
        <v>29</v>
      </c>
      <c r="AK439" s="85"/>
      <c r="AP439" s="81"/>
      <c r="AT439" s="27" t="s">
        <v>264</v>
      </c>
      <c r="AU439" s="2" t="s">
        <v>691</v>
      </c>
      <c r="AY439" s="2" t="s">
        <v>692</v>
      </c>
      <c r="BH439" s="46" t="s">
        <v>32</v>
      </c>
      <c r="BI439" s="298" t="str">
        <f>IF(AND(V439="",確認申請書!U421=""),"",IF(V439="",確認申請書!U421,V439))</f>
        <v/>
      </c>
      <c r="BJ439" s="298"/>
      <c r="BK439" s="298"/>
      <c r="BL439" s="298"/>
      <c r="BM439" s="298"/>
      <c r="BN439" s="298"/>
      <c r="BO439" s="45" t="s">
        <v>29</v>
      </c>
      <c r="BX439" s="85"/>
    </row>
    <row r="440" spans="2:76" ht="25.5">
      <c r="B440" s="111" t="str">
        <f>IF(AND(AE440="□",AH440="□"),"□","■")</f>
        <v>□</v>
      </c>
      <c r="C440" s="81"/>
      <c r="D440" s="46"/>
      <c r="E440" s="46" t="s">
        <v>693</v>
      </c>
      <c r="F440" s="46"/>
      <c r="G440" s="46"/>
      <c r="H440" s="46"/>
      <c r="I440" s="46"/>
      <c r="J440" s="46"/>
      <c r="K440" s="46"/>
      <c r="L440" s="46"/>
      <c r="M440" s="46"/>
      <c r="N440" s="46"/>
      <c r="O440" s="46"/>
      <c r="P440" s="46"/>
      <c r="Q440" s="46"/>
      <c r="R440" s="46"/>
      <c r="S440" s="46"/>
      <c r="T440" s="46"/>
      <c r="U440" s="46"/>
      <c r="V440" s="46"/>
      <c r="W440" s="46"/>
      <c r="X440" s="46"/>
      <c r="Y440" s="46"/>
      <c r="Z440" s="46"/>
      <c r="AA440" s="46"/>
      <c r="AB440" s="46"/>
      <c r="AC440" s="46"/>
      <c r="AD440" s="46"/>
      <c r="AE440" s="274" t="s">
        <v>33</v>
      </c>
      <c r="AF440" s="45" t="s">
        <v>58</v>
      </c>
      <c r="AG440" s="46"/>
      <c r="AH440" s="274" t="s">
        <v>33</v>
      </c>
      <c r="AI440" s="45" t="s">
        <v>59</v>
      </c>
      <c r="AJ440" s="46"/>
      <c r="AK440" s="85"/>
      <c r="AP440" s="81"/>
      <c r="AQ440" s="46"/>
      <c r="AR440" s="46" t="s">
        <v>693</v>
      </c>
      <c r="AS440" s="46"/>
      <c r="AT440" s="46"/>
      <c r="AU440" s="46"/>
      <c r="AV440" s="46"/>
      <c r="AW440" s="46"/>
      <c r="AX440" s="46"/>
      <c r="AY440" s="46"/>
      <c r="AZ440" s="46"/>
      <c r="BA440" s="46"/>
      <c r="BB440" s="46"/>
      <c r="BC440" s="46"/>
      <c r="BD440" s="46"/>
      <c r="BE440" s="46"/>
      <c r="BF440" s="46"/>
      <c r="BG440" s="46"/>
      <c r="BH440" s="46"/>
      <c r="BI440" s="46"/>
      <c r="BJ440" s="46"/>
      <c r="BK440" s="46"/>
      <c r="BL440" s="46"/>
      <c r="BM440" s="46"/>
      <c r="BN440" s="46"/>
      <c r="BO440" s="46"/>
      <c r="BP440" s="46"/>
      <c r="BQ440" s="46"/>
      <c r="BR440" s="121" t="str">
        <f>IF(B440="□",確認申請書!AD422,AE422)</f>
        <v>□</v>
      </c>
      <c r="BS440" s="45" t="s">
        <v>58</v>
      </c>
      <c r="BT440" s="46"/>
      <c r="BU440" s="121" t="str">
        <f>IF(B440="□",確認申請書!AG422,AH422)</f>
        <v>□</v>
      </c>
      <c r="BV440" s="45" t="s">
        <v>59</v>
      </c>
      <c r="BW440" s="46"/>
      <c r="BX440" s="85"/>
    </row>
    <row r="441" spans="2:76" ht="25.5">
      <c r="C441" s="81"/>
      <c r="D441" s="46"/>
      <c r="E441" s="46" t="s">
        <v>694</v>
      </c>
      <c r="F441" s="46"/>
      <c r="G441" s="46"/>
      <c r="H441" s="46"/>
      <c r="I441" s="46"/>
      <c r="J441" s="46"/>
      <c r="K441" s="46"/>
      <c r="L441" s="46"/>
      <c r="M441" s="46"/>
      <c r="N441" s="46"/>
      <c r="O441" s="46"/>
      <c r="P441" s="46"/>
      <c r="Q441" s="46"/>
      <c r="R441" s="46"/>
      <c r="S441" s="46"/>
      <c r="T441" s="46"/>
      <c r="U441" s="46"/>
      <c r="V441" s="46"/>
      <c r="W441" s="46"/>
      <c r="X441" s="46"/>
      <c r="Y441" s="46"/>
      <c r="Z441" s="46" t="s">
        <v>32</v>
      </c>
      <c r="AA441" s="529"/>
      <c r="AB441" s="529"/>
      <c r="AC441" s="529"/>
      <c r="AD441" s="529"/>
      <c r="AE441" s="529"/>
      <c r="AF441" s="529"/>
      <c r="AG441" s="45" t="s">
        <v>29</v>
      </c>
      <c r="AK441" s="85"/>
      <c r="AP441" s="81"/>
      <c r="AQ441" s="46"/>
      <c r="AR441" s="46" t="s">
        <v>694</v>
      </c>
      <c r="AS441" s="46"/>
      <c r="AT441" s="46"/>
      <c r="AU441" s="46"/>
      <c r="AV441" s="46"/>
      <c r="AW441" s="46"/>
      <c r="AX441" s="46"/>
      <c r="AY441" s="46"/>
      <c r="AZ441" s="46"/>
      <c r="BA441" s="46"/>
      <c r="BB441" s="46"/>
      <c r="BC441" s="46"/>
      <c r="BD441" s="46"/>
      <c r="BE441" s="46"/>
      <c r="BF441" s="46"/>
      <c r="BG441" s="46"/>
      <c r="BH441" s="46"/>
      <c r="BI441" s="46"/>
      <c r="BJ441" s="46"/>
      <c r="BK441" s="46"/>
      <c r="BL441" s="46"/>
      <c r="BM441" s="46" t="s">
        <v>32</v>
      </c>
      <c r="BN441" s="298" t="str">
        <f>IF(AND(AA441="",確認申請書!Z423=""),"",IF(AA441="",確認申請書!Z423,AA441))</f>
        <v/>
      </c>
      <c r="BO441" s="298"/>
      <c r="BP441" s="298"/>
      <c r="BQ441" s="298"/>
      <c r="BR441" s="298"/>
      <c r="BS441" s="298"/>
      <c r="BT441" s="45" t="s">
        <v>29</v>
      </c>
      <c r="BX441" s="85"/>
    </row>
    <row r="442" spans="2:76" ht="25.5">
      <c r="C442" s="81"/>
      <c r="D442" s="46"/>
      <c r="E442" s="46" t="s">
        <v>695</v>
      </c>
      <c r="F442" s="46"/>
      <c r="G442" s="46"/>
      <c r="H442" s="46"/>
      <c r="I442" s="46"/>
      <c r="J442" s="46"/>
      <c r="K442" s="46"/>
      <c r="L442" s="46"/>
      <c r="M442" s="46"/>
      <c r="N442" s="46"/>
      <c r="O442" s="46"/>
      <c r="P442" s="46" t="s">
        <v>32</v>
      </c>
      <c r="Q442" s="529"/>
      <c r="R442" s="529"/>
      <c r="S442" s="529"/>
      <c r="T442" s="529"/>
      <c r="U442" s="529"/>
      <c r="V442" s="529"/>
      <c r="W442" s="45" t="s">
        <v>29</v>
      </c>
      <c r="Y442" s="46"/>
      <c r="Z442" s="46"/>
      <c r="AA442" s="46"/>
      <c r="AB442" s="46"/>
      <c r="AC442" s="46"/>
      <c r="AD442" s="46"/>
      <c r="AE442" s="46"/>
      <c r="AF442" s="46"/>
      <c r="AK442" s="85"/>
      <c r="AP442" s="81"/>
      <c r="AQ442" s="46"/>
      <c r="AR442" s="46" t="s">
        <v>695</v>
      </c>
      <c r="AS442" s="46"/>
      <c r="AT442" s="46"/>
      <c r="AU442" s="46"/>
      <c r="AV442" s="46"/>
      <c r="AW442" s="46"/>
      <c r="AX442" s="46"/>
      <c r="AY442" s="46"/>
      <c r="AZ442" s="46"/>
      <c r="BA442" s="46"/>
      <c r="BB442" s="46"/>
      <c r="BC442" s="46" t="s">
        <v>32</v>
      </c>
      <c r="BD442" s="298" t="str">
        <f>IF(AND(Q442="",確認申請書!P424=""),"",IF(Q442="",確認申請書!P424,Q442))</f>
        <v/>
      </c>
      <c r="BE442" s="298"/>
      <c r="BF442" s="298"/>
      <c r="BG442" s="298"/>
      <c r="BH442" s="298"/>
      <c r="BI442" s="298"/>
      <c r="BJ442" s="45" t="s">
        <v>29</v>
      </c>
      <c r="BL442" s="46"/>
      <c r="BM442" s="46"/>
      <c r="BN442" s="46"/>
      <c r="BO442" s="46"/>
      <c r="BP442" s="46"/>
      <c r="BQ442" s="46"/>
      <c r="BR442" s="46"/>
      <c r="BS442" s="46"/>
      <c r="BX442" s="85"/>
    </row>
    <row r="443" spans="2:76" ht="25.5">
      <c r="C443" s="81"/>
      <c r="D443" s="46"/>
      <c r="E443" s="46" t="s">
        <v>696</v>
      </c>
      <c r="F443" s="46"/>
      <c r="G443" s="46"/>
      <c r="H443" s="46"/>
      <c r="I443" s="46"/>
      <c r="J443" s="46"/>
      <c r="K443" s="46"/>
      <c r="L443" s="46"/>
      <c r="M443" s="46"/>
      <c r="N443" s="46"/>
      <c r="O443" s="46"/>
      <c r="P443" s="46"/>
      <c r="Q443" s="274" t="s">
        <v>33</v>
      </c>
      <c r="R443" s="46" t="s">
        <v>498</v>
      </c>
      <c r="S443" s="46"/>
      <c r="T443" s="46"/>
      <c r="U443" s="45"/>
      <c r="V443" s="46"/>
      <c r="W443" s="46"/>
      <c r="X443" s="46"/>
      <c r="Y443" s="46"/>
      <c r="Z443" s="46"/>
      <c r="AA443" s="46"/>
      <c r="AB443" s="46"/>
      <c r="AC443" s="46"/>
      <c r="AD443" s="46"/>
      <c r="AE443" s="46"/>
      <c r="AF443" s="46"/>
      <c r="AK443" s="85"/>
      <c r="AP443" s="81"/>
      <c r="AQ443" s="46"/>
      <c r="AR443" s="46" t="s">
        <v>696</v>
      </c>
      <c r="AS443" s="46"/>
      <c r="AT443" s="46"/>
      <c r="AU443" s="46"/>
      <c r="AV443" s="46"/>
      <c r="AW443" s="46"/>
      <c r="AX443" s="46"/>
      <c r="AY443" s="46"/>
      <c r="AZ443" s="46"/>
      <c r="BA443" s="46"/>
      <c r="BB443" s="46"/>
      <c r="BC443" s="46"/>
      <c r="BD443" s="176" t="str">
        <f>IF(Q443="□",確認申請書!P425,Q443)</f>
        <v>□</v>
      </c>
      <c r="BE443" s="46" t="s">
        <v>498</v>
      </c>
      <c r="BF443" s="46"/>
      <c r="BG443" s="46"/>
      <c r="BH443" s="45"/>
      <c r="BI443" s="46"/>
      <c r="BJ443" s="46"/>
      <c r="BK443" s="46"/>
      <c r="BL443" s="46"/>
      <c r="BM443" s="46"/>
      <c r="BN443" s="46"/>
      <c r="BO443" s="46"/>
      <c r="BP443" s="46"/>
      <c r="BQ443" s="46"/>
      <c r="BR443" s="46"/>
      <c r="BS443" s="46"/>
      <c r="BX443" s="85"/>
    </row>
    <row r="444" spans="2:76" ht="25.5">
      <c r="C444" s="81"/>
      <c r="D444" s="46"/>
      <c r="E444" s="46"/>
      <c r="F444" s="46"/>
      <c r="G444" s="46"/>
      <c r="H444" s="46"/>
      <c r="I444" s="46"/>
      <c r="J444" s="46"/>
      <c r="K444" s="46"/>
      <c r="L444" s="46"/>
      <c r="M444" s="46"/>
      <c r="N444" s="46"/>
      <c r="O444" s="46"/>
      <c r="P444" s="46"/>
      <c r="Q444" s="274" t="s">
        <v>33</v>
      </c>
      <c r="R444" s="46" t="s">
        <v>499</v>
      </c>
      <c r="Y444" s="46"/>
      <c r="Z444" s="46"/>
      <c r="AA444" s="46"/>
      <c r="AB444" s="46"/>
      <c r="AC444" s="46"/>
      <c r="AD444" s="46"/>
      <c r="AE444" s="46"/>
      <c r="AF444" s="46"/>
      <c r="AK444" s="85"/>
      <c r="AP444" s="81"/>
      <c r="AQ444" s="46"/>
      <c r="AR444" s="46"/>
      <c r="AS444" s="46"/>
      <c r="AT444" s="46"/>
      <c r="AU444" s="46"/>
      <c r="AV444" s="46"/>
      <c r="AW444" s="46"/>
      <c r="AX444" s="46"/>
      <c r="AY444" s="46"/>
      <c r="AZ444" s="46"/>
      <c r="BA444" s="46"/>
      <c r="BB444" s="46"/>
      <c r="BC444" s="46"/>
      <c r="BD444" s="176" t="str">
        <f>IF(Q444="□",確認申請書!P426,Q444)</f>
        <v>□</v>
      </c>
      <c r="BE444" s="46" t="s">
        <v>499</v>
      </c>
      <c r="BL444" s="46"/>
      <c r="BM444" s="46"/>
      <c r="BN444" s="46"/>
      <c r="BO444" s="46"/>
      <c r="BP444" s="46"/>
      <c r="BQ444" s="46"/>
      <c r="BR444" s="46"/>
      <c r="BS444" s="46"/>
      <c r="BX444" s="85"/>
    </row>
    <row r="445" spans="2:76" ht="25.5">
      <c r="C445" s="81"/>
      <c r="D445" s="46"/>
      <c r="E445" s="46" t="s">
        <v>697</v>
      </c>
      <c r="F445" s="46"/>
      <c r="G445" s="46"/>
      <c r="H445" s="46"/>
      <c r="I445" s="46"/>
      <c r="J445" s="46"/>
      <c r="K445" s="46"/>
      <c r="L445" s="46"/>
      <c r="M445" s="46"/>
      <c r="N445" s="46"/>
      <c r="O445" s="46"/>
      <c r="P445" s="46"/>
      <c r="Q445" s="530"/>
      <c r="R445" s="530"/>
      <c r="S445" s="530"/>
      <c r="T445" s="530"/>
      <c r="U445" s="530"/>
      <c r="V445" s="530"/>
      <c r="W445" s="530"/>
      <c r="X445" s="530"/>
      <c r="Y445" s="530"/>
      <c r="Z445" s="530"/>
      <c r="AA445" s="530"/>
      <c r="AB445" s="530"/>
      <c r="AC445" s="530"/>
      <c r="AD445" s="530"/>
      <c r="AE445" s="530"/>
      <c r="AF445" s="530"/>
      <c r="AK445" s="85"/>
      <c r="AP445" s="81"/>
      <c r="AQ445" s="46"/>
      <c r="AR445" s="46" t="s">
        <v>697</v>
      </c>
      <c r="AS445" s="46"/>
      <c r="AT445" s="46"/>
      <c r="AU445" s="46"/>
      <c r="AV445" s="46"/>
      <c r="AW445" s="46"/>
      <c r="AX445" s="46"/>
      <c r="AY445" s="46"/>
      <c r="AZ445" s="46"/>
      <c r="BA445" s="46"/>
      <c r="BB445" s="46"/>
      <c r="BC445" s="46"/>
      <c r="BD445" s="297" t="str">
        <f>IF(AND(Q445="",確認申請書!P427=""),"",IF(Q445="",確認申請書!P427,Q445))</f>
        <v/>
      </c>
      <c r="BE445" s="297"/>
      <c r="BF445" s="297"/>
      <c r="BG445" s="297"/>
      <c r="BH445" s="297"/>
      <c r="BI445" s="297"/>
      <c r="BJ445" s="297"/>
      <c r="BK445" s="297"/>
      <c r="BL445" s="297"/>
      <c r="BM445" s="297"/>
      <c r="BN445" s="297"/>
      <c r="BO445" s="297"/>
      <c r="BP445" s="297"/>
      <c r="BQ445" s="297"/>
      <c r="BR445" s="297"/>
      <c r="BS445" s="297"/>
      <c r="BX445" s="85"/>
    </row>
    <row r="446" spans="2:76" ht="6.6" customHeight="1">
      <c r="C446" s="81"/>
      <c r="D446" s="177"/>
      <c r="E446" s="177"/>
      <c r="F446" s="177"/>
      <c r="G446" s="177"/>
      <c r="H446" s="177"/>
      <c r="I446" s="177"/>
      <c r="J446" s="177"/>
      <c r="K446" s="177"/>
      <c r="L446" s="177"/>
      <c r="M446" s="177"/>
      <c r="N446" s="177"/>
      <c r="O446" s="177"/>
      <c r="P446" s="177"/>
      <c r="Q446" s="18"/>
      <c r="R446" s="18"/>
      <c r="S446" s="18"/>
      <c r="T446" s="18"/>
      <c r="U446" s="18"/>
      <c r="V446" s="18"/>
      <c r="W446" s="18"/>
      <c r="X446" s="18"/>
      <c r="Y446" s="18"/>
      <c r="Z446" s="18"/>
      <c r="AA446" s="18"/>
      <c r="AB446" s="18"/>
      <c r="AC446" s="18"/>
      <c r="AD446" s="18"/>
      <c r="AE446" s="18"/>
      <c r="AF446" s="18"/>
      <c r="AG446" s="18"/>
      <c r="AH446" s="18"/>
      <c r="AI446" s="18"/>
      <c r="AK446" s="85"/>
      <c r="AP446" s="81"/>
      <c r="AQ446" s="177"/>
      <c r="AR446" s="177"/>
      <c r="AS446" s="177"/>
      <c r="AT446" s="177"/>
      <c r="AU446" s="177"/>
      <c r="AV446" s="177"/>
      <c r="AW446" s="177"/>
      <c r="AX446" s="177"/>
      <c r="AY446" s="177"/>
      <c r="AZ446" s="177"/>
      <c r="BA446" s="177"/>
      <c r="BB446" s="177"/>
      <c r="BC446" s="177"/>
      <c r="BD446" s="178"/>
      <c r="BE446" s="178"/>
      <c r="BF446" s="178"/>
      <c r="BG446" s="178"/>
      <c r="BH446" s="178"/>
      <c r="BI446" s="178"/>
      <c r="BJ446" s="178"/>
      <c r="BK446" s="178"/>
      <c r="BL446" s="178"/>
      <c r="BM446" s="178"/>
      <c r="BN446" s="178"/>
      <c r="BO446" s="178"/>
      <c r="BP446" s="178"/>
      <c r="BQ446" s="178"/>
      <c r="BR446" s="178"/>
      <c r="BS446" s="178"/>
      <c r="BT446" s="18"/>
      <c r="BU446" s="18"/>
      <c r="BV446" s="18"/>
      <c r="BX446" s="85"/>
    </row>
    <row r="447" spans="2:76" ht="6.6" customHeight="1">
      <c r="C447" s="81"/>
      <c r="D447" s="46"/>
      <c r="E447" s="46"/>
      <c r="F447" s="46"/>
      <c r="G447" s="46"/>
      <c r="H447" s="46"/>
      <c r="I447" s="46"/>
      <c r="J447" s="46"/>
      <c r="K447" s="46"/>
      <c r="L447" s="46"/>
      <c r="M447" s="46"/>
      <c r="N447" s="46"/>
      <c r="O447" s="5"/>
      <c r="P447" s="1"/>
      <c r="Q447" s="1"/>
      <c r="R447" s="1"/>
      <c r="S447" s="1"/>
      <c r="T447" s="1"/>
      <c r="V447" s="5"/>
      <c r="W447" s="31"/>
      <c r="X447" s="31"/>
      <c r="Y447" s="31"/>
      <c r="Z447" s="31"/>
      <c r="AA447" s="31"/>
      <c r="AC447" s="5"/>
      <c r="AD447" s="1"/>
      <c r="AE447" s="1"/>
      <c r="AF447" s="1"/>
      <c r="AG447" s="1"/>
      <c r="AH447" s="1"/>
      <c r="AK447" s="85"/>
      <c r="AP447" s="81"/>
      <c r="AQ447" s="46"/>
      <c r="AR447" s="46"/>
      <c r="AS447" s="46"/>
      <c r="AT447" s="46"/>
      <c r="AU447" s="46"/>
      <c r="AV447" s="46"/>
      <c r="AW447" s="46"/>
      <c r="AX447" s="46"/>
      <c r="AY447" s="46"/>
      <c r="AZ447" s="46"/>
      <c r="BA447" s="46"/>
      <c r="BB447" s="5"/>
      <c r="BC447" s="1"/>
      <c r="BD447" s="1"/>
      <c r="BE447" s="1"/>
      <c r="BF447" s="1"/>
      <c r="BG447" s="1"/>
      <c r="BI447" s="5"/>
      <c r="BJ447" s="31"/>
      <c r="BK447" s="31"/>
      <c r="BL447" s="31"/>
      <c r="BM447" s="31"/>
      <c r="BN447" s="31"/>
      <c r="BP447" s="5"/>
      <c r="BQ447" s="1"/>
      <c r="BR447" s="1"/>
      <c r="BS447" s="1"/>
      <c r="BT447" s="1"/>
      <c r="BU447" s="1"/>
      <c r="BX447" s="85"/>
    </row>
    <row r="448" spans="2:76" ht="25.5">
      <c r="C448" s="81"/>
      <c r="D448" s="46" t="s">
        <v>577</v>
      </c>
      <c r="E448" s="46"/>
      <c r="F448" s="46"/>
      <c r="G448" s="46"/>
      <c r="H448" s="46"/>
      <c r="I448" s="46"/>
      <c r="J448" s="46"/>
      <c r="K448" s="46"/>
      <c r="L448" s="46"/>
      <c r="M448" s="46"/>
      <c r="N448" s="46"/>
      <c r="O448" s="5" t="s">
        <v>1</v>
      </c>
      <c r="P448" s="302" t="s">
        <v>2</v>
      </c>
      <c r="Q448" s="302"/>
      <c r="R448" s="302"/>
      <c r="S448" s="302"/>
      <c r="T448" s="302"/>
      <c r="U448" s="2" t="s">
        <v>3</v>
      </c>
      <c r="V448" s="5" t="s">
        <v>1</v>
      </c>
      <c r="W448" s="301" t="s">
        <v>61</v>
      </c>
      <c r="X448" s="301"/>
      <c r="Y448" s="301"/>
      <c r="Z448" s="301"/>
      <c r="AA448" s="301"/>
      <c r="AB448" s="2" t="s">
        <v>3</v>
      </c>
      <c r="AC448" s="5" t="s">
        <v>1</v>
      </c>
      <c r="AD448" s="302" t="s">
        <v>4</v>
      </c>
      <c r="AE448" s="302"/>
      <c r="AF448" s="302"/>
      <c r="AG448" s="302"/>
      <c r="AH448" s="302"/>
      <c r="AI448" s="2" t="s">
        <v>3</v>
      </c>
      <c r="AK448" s="85"/>
      <c r="AP448" s="81"/>
      <c r="AQ448" s="46" t="s">
        <v>577</v>
      </c>
      <c r="AR448" s="46"/>
      <c r="AS448" s="46"/>
      <c r="AT448" s="46"/>
      <c r="AU448" s="46"/>
      <c r="AV448" s="46"/>
      <c r="AW448" s="46"/>
      <c r="AX448" s="46"/>
      <c r="AY448" s="46"/>
      <c r="AZ448" s="46"/>
      <c r="BA448" s="46"/>
      <c r="BB448" s="5" t="s">
        <v>1</v>
      </c>
      <c r="BC448" s="302" t="s">
        <v>2</v>
      </c>
      <c r="BD448" s="302"/>
      <c r="BE448" s="302"/>
      <c r="BF448" s="302"/>
      <c r="BG448" s="302"/>
      <c r="BH448" s="2" t="s">
        <v>3</v>
      </c>
      <c r="BI448" s="5" t="s">
        <v>1</v>
      </c>
      <c r="BJ448" s="301" t="s">
        <v>61</v>
      </c>
      <c r="BK448" s="301"/>
      <c r="BL448" s="301"/>
      <c r="BM448" s="301"/>
      <c r="BN448" s="301"/>
      <c r="BO448" s="2" t="s">
        <v>3</v>
      </c>
      <c r="BP448" s="5" t="s">
        <v>1</v>
      </c>
      <c r="BQ448" s="302" t="s">
        <v>4</v>
      </c>
      <c r="BR448" s="302"/>
      <c r="BS448" s="302"/>
      <c r="BT448" s="302"/>
      <c r="BU448" s="302"/>
      <c r="BV448" s="2" t="s">
        <v>3</v>
      </c>
      <c r="BX448" s="85"/>
    </row>
    <row r="449" spans="3:76" ht="27.75" customHeight="1">
      <c r="C449" s="81"/>
      <c r="D449" s="46"/>
      <c r="E449" s="46" t="s">
        <v>60</v>
      </c>
      <c r="F449" s="46"/>
      <c r="G449" s="46"/>
      <c r="H449" s="46"/>
      <c r="I449" s="46"/>
      <c r="J449" s="47" t="s">
        <v>1</v>
      </c>
      <c r="K449" s="599"/>
      <c r="L449" s="599"/>
      <c r="M449" s="46" t="s">
        <v>118</v>
      </c>
      <c r="N449" s="46" t="s">
        <v>3</v>
      </c>
      <c r="O449" s="5" t="s">
        <v>1</v>
      </c>
      <c r="P449" s="600"/>
      <c r="Q449" s="600"/>
      <c r="R449" s="600"/>
      <c r="S449" s="600"/>
      <c r="T449" s="2" t="s">
        <v>22</v>
      </c>
      <c r="U449" s="2" t="s">
        <v>3</v>
      </c>
      <c r="V449" s="5" t="s">
        <v>1</v>
      </c>
      <c r="W449" s="600"/>
      <c r="X449" s="600"/>
      <c r="Y449" s="600"/>
      <c r="Z449" s="600"/>
      <c r="AA449" s="2" t="s">
        <v>22</v>
      </c>
      <c r="AB449" s="2" t="s">
        <v>3</v>
      </c>
      <c r="AC449" s="5" t="s">
        <v>1</v>
      </c>
      <c r="AD449" s="300" t="str">
        <f>IF(P449="","",P449+W449)</f>
        <v/>
      </c>
      <c r="AE449" s="300"/>
      <c r="AF449" s="300"/>
      <c r="AG449" s="300"/>
      <c r="AH449" s="2" t="s">
        <v>22</v>
      </c>
      <c r="AI449" s="2" t="s">
        <v>3</v>
      </c>
      <c r="AK449" s="85"/>
      <c r="AP449" s="81"/>
      <c r="AQ449" s="46"/>
      <c r="AR449" s="46" t="s">
        <v>60</v>
      </c>
      <c r="AS449" s="46"/>
      <c r="AT449" s="46"/>
      <c r="AU449" s="46"/>
      <c r="AV449" s="46"/>
      <c r="AW449" s="47" t="s">
        <v>1</v>
      </c>
      <c r="AX449" s="536" t="str">
        <f>IF(AND(K449="",確認申請書!J431=""),"",IF(K449="",確認申請書!J431,K449))</f>
        <v/>
      </c>
      <c r="AY449" s="536"/>
      <c r="AZ449" s="46" t="s">
        <v>118</v>
      </c>
      <c r="BA449" s="46" t="s">
        <v>3</v>
      </c>
      <c r="BB449" s="5" t="s">
        <v>1</v>
      </c>
      <c r="BC449" s="539" t="str">
        <f>IF(AND(P449="",確認申請書!O431=""),"",IF(P449="",確認申請書!O431,P449))</f>
        <v/>
      </c>
      <c r="BD449" s="539"/>
      <c r="BE449" s="539" t="str">
        <f>IF(AND(R449="",確認申請書!Q431=""),"",IF(R449="",確認申請書!Q431,R449))</f>
        <v/>
      </c>
      <c r="BF449" s="539"/>
      <c r="BG449" s="2" t="s">
        <v>22</v>
      </c>
      <c r="BH449" s="2" t="s">
        <v>3</v>
      </c>
      <c r="BI449" s="5" t="s">
        <v>1</v>
      </c>
      <c r="BJ449" s="539" t="str">
        <f>IF(AND(W449="",確認申請書!V431=""),"",IF(W449="",確認申請書!V431,W449))</f>
        <v/>
      </c>
      <c r="BK449" s="539"/>
      <c r="BL449" s="539" t="str">
        <f>IF(AND(Y449="",確認申請書!X431=""),"",IF(Y449="",確認申請書!X431,Y449))</f>
        <v/>
      </c>
      <c r="BM449" s="539"/>
      <c r="BN449" s="2" t="s">
        <v>22</v>
      </c>
      <c r="BO449" s="2" t="s">
        <v>3</v>
      </c>
      <c r="BP449" s="5" t="s">
        <v>1</v>
      </c>
      <c r="BQ449" s="539" t="str">
        <f>IF(BC449="","",IF(BJ449="",BC449,BC449+BJ449))</f>
        <v/>
      </c>
      <c r="BR449" s="539"/>
      <c r="BS449" s="539"/>
      <c r="BT449" s="539"/>
      <c r="BU449" s="2" t="s">
        <v>22</v>
      </c>
      <c r="BV449" s="2" t="s">
        <v>3</v>
      </c>
      <c r="BX449" s="85"/>
    </row>
    <row r="450" spans="3:76" ht="27.75" customHeight="1">
      <c r="C450" s="81"/>
      <c r="D450" s="46"/>
      <c r="E450" s="46"/>
      <c r="F450" s="46"/>
      <c r="G450" s="46"/>
      <c r="H450" s="46"/>
      <c r="I450" s="46"/>
      <c r="J450" s="47" t="s">
        <v>1</v>
      </c>
      <c r="K450" s="601"/>
      <c r="L450" s="601"/>
      <c r="M450" s="46" t="s">
        <v>118</v>
      </c>
      <c r="N450" s="46" t="s">
        <v>3</v>
      </c>
      <c r="O450" s="5" t="s">
        <v>1</v>
      </c>
      <c r="P450" s="600"/>
      <c r="Q450" s="600"/>
      <c r="R450" s="600"/>
      <c r="S450" s="600"/>
      <c r="T450" s="2" t="s">
        <v>22</v>
      </c>
      <c r="U450" s="2" t="s">
        <v>3</v>
      </c>
      <c r="V450" s="5" t="s">
        <v>1</v>
      </c>
      <c r="W450" s="600"/>
      <c r="X450" s="600"/>
      <c r="Y450" s="600"/>
      <c r="Z450" s="600"/>
      <c r="AA450" s="2" t="s">
        <v>22</v>
      </c>
      <c r="AB450" s="2" t="s">
        <v>3</v>
      </c>
      <c r="AC450" s="5" t="s">
        <v>1</v>
      </c>
      <c r="AD450" s="300" t="str">
        <f>IF(P450="","",P450+W450)</f>
        <v/>
      </c>
      <c r="AE450" s="300"/>
      <c r="AF450" s="300"/>
      <c r="AG450" s="300"/>
      <c r="AH450" s="2" t="s">
        <v>22</v>
      </c>
      <c r="AI450" s="2" t="s">
        <v>3</v>
      </c>
      <c r="AK450" s="85"/>
      <c r="AP450" s="81"/>
      <c r="AQ450" s="46"/>
      <c r="AR450" s="46"/>
      <c r="AS450" s="46"/>
      <c r="AT450" s="46"/>
      <c r="AU450" s="46"/>
      <c r="AV450" s="46"/>
      <c r="AW450" s="47" t="s">
        <v>1</v>
      </c>
      <c r="AX450" s="536" t="str">
        <f>IF(AND(K450="",確認申請書!J432=""),"",IF(K450="",確認申請書!J432,K450))</f>
        <v/>
      </c>
      <c r="AY450" s="536"/>
      <c r="AZ450" s="46" t="s">
        <v>118</v>
      </c>
      <c r="BA450" s="46" t="s">
        <v>3</v>
      </c>
      <c r="BB450" s="5" t="s">
        <v>1</v>
      </c>
      <c r="BC450" s="539" t="str">
        <f>IF(AND(P450="",確認申請書!O432=""),"",IF(P450="",確認申請書!O432,P450))</f>
        <v/>
      </c>
      <c r="BD450" s="539"/>
      <c r="BE450" s="539" t="str">
        <f>IF(AND(R450="",確認申請書!Q432=""),"",IF(R450="",確認申請書!Q432,R450))</f>
        <v/>
      </c>
      <c r="BF450" s="539"/>
      <c r="BG450" s="2" t="s">
        <v>22</v>
      </c>
      <c r="BH450" s="2" t="s">
        <v>3</v>
      </c>
      <c r="BI450" s="5" t="s">
        <v>1</v>
      </c>
      <c r="BJ450" s="539" t="str">
        <f>IF(AND(W450="",確認申請書!V432=""),"",IF(W450="",確認申請書!V432,W450))</f>
        <v/>
      </c>
      <c r="BK450" s="539"/>
      <c r="BL450" s="539" t="str">
        <f>IF(AND(Y450="",確認申請書!X432=""),"",IF(Y450="",確認申請書!X432,Y450))</f>
        <v/>
      </c>
      <c r="BM450" s="539"/>
      <c r="BN450" s="2" t="s">
        <v>22</v>
      </c>
      <c r="BO450" s="2" t="s">
        <v>3</v>
      </c>
      <c r="BP450" s="5" t="s">
        <v>1</v>
      </c>
      <c r="BQ450" s="539" t="str">
        <f>IF(BC450="","",IF(BJ450="",BC450,BC450+BJ450))</f>
        <v/>
      </c>
      <c r="BR450" s="539"/>
      <c r="BS450" s="539"/>
      <c r="BT450" s="539"/>
      <c r="BU450" s="2" t="s">
        <v>22</v>
      </c>
      <c r="BV450" s="2" t="s">
        <v>3</v>
      </c>
      <c r="BX450" s="85"/>
    </row>
    <row r="451" spans="3:76" ht="27.75" customHeight="1">
      <c r="C451" s="81"/>
      <c r="D451" s="46"/>
      <c r="E451" s="46"/>
      <c r="F451" s="46"/>
      <c r="G451" s="46"/>
      <c r="H451" s="46"/>
      <c r="I451" s="46"/>
      <c r="J451" s="47" t="s">
        <v>1</v>
      </c>
      <c r="K451" s="601"/>
      <c r="L451" s="601"/>
      <c r="M451" s="46" t="s">
        <v>118</v>
      </c>
      <c r="N451" s="46" t="s">
        <v>3</v>
      </c>
      <c r="O451" s="5" t="s">
        <v>1</v>
      </c>
      <c r="P451" s="600"/>
      <c r="Q451" s="600"/>
      <c r="R451" s="600"/>
      <c r="S451" s="600"/>
      <c r="T451" s="2" t="s">
        <v>22</v>
      </c>
      <c r="U451" s="2" t="s">
        <v>3</v>
      </c>
      <c r="V451" s="5" t="s">
        <v>1</v>
      </c>
      <c r="W451" s="600"/>
      <c r="X451" s="600"/>
      <c r="Y451" s="600"/>
      <c r="Z451" s="600"/>
      <c r="AA451" s="2" t="s">
        <v>22</v>
      </c>
      <c r="AB451" s="2" t="s">
        <v>3</v>
      </c>
      <c r="AC451" s="5" t="s">
        <v>1</v>
      </c>
      <c r="AD451" s="300" t="str">
        <f>IF(P451="","",P451+W451)</f>
        <v/>
      </c>
      <c r="AE451" s="300"/>
      <c r="AF451" s="300"/>
      <c r="AG451" s="300"/>
      <c r="AH451" s="2" t="s">
        <v>22</v>
      </c>
      <c r="AI451" s="2" t="s">
        <v>3</v>
      </c>
      <c r="AK451" s="85"/>
      <c r="AP451" s="81"/>
      <c r="AQ451" s="46"/>
      <c r="AR451" s="46"/>
      <c r="AS451" s="46"/>
      <c r="AT451" s="46"/>
      <c r="AU451" s="46"/>
      <c r="AV451" s="46"/>
      <c r="AW451" s="47" t="s">
        <v>1</v>
      </c>
      <c r="AX451" s="536" t="str">
        <f>IF(AND(K451="",確認申請書!J433=""),"",IF(K451="",確認申請書!J433,K451))</f>
        <v/>
      </c>
      <c r="AY451" s="536"/>
      <c r="AZ451" s="46" t="s">
        <v>118</v>
      </c>
      <c r="BA451" s="46" t="s">
        <v>3</v>
      </c>
      <c r="BB451" s="5" t="s">
        <v>1</v>
      </c>
      <c r="BC451" s="539" t="str">
        <f>IF(AND(P451="",確認申請書!O433=""),"",IF(P451="",確認申請書!O433,P451))</f>
        <v/>
      </c>
      <c r="BD451" s="539"/>
      <c r="BE451" s="539" t="str">
        <f>IF(AND(R451="",確認申請書!Q433=""),"",IF(R451="",確認申請書!Q433,R451))</f>
        <v/>
      </c>
      <c r="BF451" s="539"/>
      <c r="BG451" s="2" t="s">
        <v>22</v>
      </c>
      <c r="BH451" s="2" t="s">
        <v>3</v>
      </c>
      <c r="BI451" s="5" t="s">
        <v>1</v>
      </c>
      <c r="BJ451" s="539" t="str">
        <f>IF(AND(W451="",確認申請書!V433=""),"",IF(W451="",確認申請書!V433,W451))</f>
        <v/>
      </c>
      <c r="BK451" s="539"/>
      <c r="BL451" s="539" t="str">
        <f>IF(AND(Y451="",確認申請書!X433=""),"",IF(Y451="",確認申請書!X433,Y451))</f>
        <v/>
      </c>
      <c r="BM451" s="539"/>
      <c r="BN451" s="2" t="s">
        <v>22</v>
      </c>
      <c r="BO451" s="2" t="s">
        <v>3</v>
      </c>
      <c r="BP451" s="5" t="s">
        <v>1</v>
      </c>
      <c r="BQ451" s="539" t="str">
        <f>IF(BC451="","",IF(BJ451="",BC451,BC451+BJ451))</f>
        <v/>
      </c>
      <c r="BR451" s="539"/>
      <c r="BS451" s="539"/>
      <c r="BT451" s="539"/>
      <c r="BU451" s="2" t="s">
        <v>22</v>
      </c>
      <c r="BV451" s="2" t="s">
        <v>3</v>
      </c>
      <c r="BX451" s="85"/>
    </row>
    <row r="452" spans="3:76" ht="27.75" customHeight="1">
      <c r="C452" s="81"/>
      <c r="D452" s="46"/>
      <c r="E452" s="46"/>
      <c r="F452" s="46"/>
      <c r="G452" s="46"/>
      <c r="H452" s="46"/>
      <c r="I452" s="46"/>
      <c r="J452" s="47" t="s">
        <v>1</v>
      </c>
      <c r="K452" s="601"/>
      <c r="L452" s="601"/>
      <c r="M452" s="46" t="s">
        <v>118</v>
      </c>
      <c r="N452" s="46" t="s">
        <v>3</v>
      </c>
      <c r="O452" s="5" t="s">
        <v>1</v>
      </c>
      <c r="P452" s="600"/>
      <c r="Q452" s="600"/>
      <c r="R452" s="600"/>
      <c r="S452" s="600"/>
      <c r="T452" s="2" t="s">
        <v>22</v>
      </c>
      <c r="U452" s="2" t="s">
        <v>3</v>
      </c>
      <c r="V452" s="5" t="s">
        <v>1</v>
      </c>
      <c r="W452" s="600"/>
      <c r="X452" s="600"/>
      <c r="Y452" s="600"/>
      <c r="Z452" s="600"/>
      <c r="AA452" s="2" t="s">
        <v>22</v>
      </c>
      <c r="AB452" s="2" t="s">
        <v>3</v>
      </c>
      <c r="AC452" s="5" t="s">
        <v>1</v>
      </c>
      <c r="AD452" s="300" t="str">
        <f>IF(P452="","",P452+W452)</f>
        <v/>
      </c>
      <c r="AE452" s="300"/>
      <c r="AF452" s="300"/>
      <c r="AG452" s="300"/>
      <c r="AH452" s="2" t="s">
        <v>22</v>
      </c>
      <c r="AI452" s="2" t="s">
        <v>3</v>
      </c>
      <c r="AK452" s="85"/>
      <c r="AP452" s="81"/>
      <c r="AQ452" s="46"/>
      <c r="AR452" s="46"/>
      <c r="AS452" s="46"/>
      <c r="AT452" s="46"/>
      <c r="AU452" s="46"/>
      <c r="AV452" s="46"/>
      <c r="AW452" s="47" t="s">
        <v>1</v>
      </c>
      <c r="AX452" s="536" t="str">
        <f>IF(AND(K452="",確認申請書!J434=""),"",IF(K452="",確認申請書!J434,K452))</f>
        <v/>
      </c>
      <c r="AY452" s="536"/>
      <c r="AZ452" s="46" t="s">
        <v>118</v>
      </c>
      <c r="BA452" s="46" t="s">
        <v>3</v>
      </c>
      <c r="BB452" s="5" t="s">
        <v>1</v>
      </c>
      <c r="BC452" s="539" t="str">
        <f>IF(AND(P452="",確認申請書!O434=""),"",IF(P452="",確認申請書!O434,P452))</f>
        <v/>
      </c>
      <c r="BD452" s="539"/>
      <c r="BE452" s="539" t="str">
        <f>IF(AND(R452="",確認申請書!Q434=""),"",IF(R452="",確認申請書!Q434,R452))</f>
        <v/>
      </c>
      <c r="BF452" s="539"/>
      <c r="BG452" s="2" t="s">
        <v>22</v>
      </c>
      <c r="BH452" s="2" t="s">
        <v>3</v>
      </c>
      <c r="BI452" s="5" t="s">
        <v>1</v>
      </c>
      <c r="BJ452" s="539" t="str">
        <f>IF(AND(W452="",確認申請書!V434=""),"",IF(W452="",確認申請書!V434,W452))</f>
        <v/>
      </c>
      <c r="BK452" s="539"/>
      <c r="BL452" s="539" t="str">
        <f>IF(AND(Y452="",確認申請書!X434=""),"",IF(Y452="",確認申請書!X434,Y452))</f>
        <v/>
      </c>
      <c r="BM452" s="539"/>
      <c r="BN452" s="2" t="s">
        <v>22</v>
      </c>
      <c r="BO452" s="2" t="s">
        <v>3</v>
      </c>
      <c r="BP452" s="5" t="s">
        <v>1</v>
      </c>
      <c r="BQ452" s="539" t="str">
        <f>IF(BC452="","",IF(BJ452="",BC452,BC452+BJ452))</f>
        <v/>
      </c>
      <c r="BR452" s="539"/>
      <c r="BS452" s="539"/>
      <c r="BT452" s="539"/>
      <c r="BU452" s="2" t="s">
        <v>22</v>
      </c>
      <c r="BV452" s="2" t="s">
        <v>3</v>
      </c>
      <c r="BX452" s="85"/>
    </row>
    <row r="453" spans="3:76" ht="27.75" customHeight="1">
      <c r="C453" s="81"/>
      <c r="D453" s="46"/>
      <c r="E453" s="46" t="s">
        <v>62</v>
      </c>
      <c r="F453" s="46"/>
      <c r="G453" s="46"/>
      <c r="H453" s="46"/>
      <c r="I453" s="46"/>
      <c r="J453" s="47"/>
      <c r="K453" s="46"/>
      <c r="L453" s="47"/>
      <c r="M453" s="47"/>
      <c r="N453" s="47"/>
      <c r="O453" s="5" t="s">
        <v>1</v>
      </c>
      <c r="P453" s="300" t="str">
        <f>IF(P449="","",SUM(P449:S452))</f>
        <v/>
      </c>
      <c r="Q453" s="300"/>
      <c r="R453" s="300"/>
      <c r="S453" s="300"/>
      <c r="T453" s="2" t="s">
        <v>22</v>
      </c>
      <c r="U453" s="2" t="s">
        <v>3</v>
      </c>
      <c r="V453" s="5" t="s">
        <v>1</v>
      </c>
      <c r="W453" s="300" t="str">
        <f>IF(W449="","",SUM(W449:Z452))</f>
        <v/>
      </c>
      <c r="X453" s="300"/>
      <c r="Y453" s="300"/>
      <c r="Z453" s="300"/>
      <c r="AA453" s="2" t="s">
        <v>22</v>
      </c>
      <c r="AB453" s="2" t="s">
        <v>3</v>
      </c>
      <c r="AC453" s="5" t="s">
        <v>1</v>
      </c>
      <c r="AD453" s="300" t="str">
        <f>IF(P453="","",SUM(AD449:AG452))</f>
        <v/>
      </c>
      <c r="AE453" s="300"/>
      <c r="AF453" s="300"/>
      <c r="AG453" s="300"/>
      <c r="AH453" s="2" t="s">
        <v>22</v>
      </c>
      <c r="AI453" s="2" t="s">
        <v>3</v>
      </c>
      <c r="AK453" s="85"/>
      <c r="AP453" s="81"/>
      <c r="AQ453" s="46"/>
      <c r="AR453" s="46" t="s">
        <v>62</v>
      </c>
      <c r="AS453" s="46"/>
      <c r="AT453" s="46"/>
      <c r="AU453" s="46"/>
      <c r="AV453" s="46"/>
      <c r="AW453" s="47"/>
      <c r="AX453" s="46"/>
      <c r="AY453" s="47"/>
      <c r="AZ453" s="47"/>
      <c r="BA453" s="47"/>
      <c r="BB453" s="5" t="s">
        <v>1</v>
      </c>
      <c r="BC453" s="539" t="str">
        <f>IF(BC449="","",SUM(BC449:BF452))</f>
        <v/>
      </c>
      <c r="BD453" s="539"/>
      <c r="BE453" s="539"/>
      <c r="BF453" s="539"/>
      <c r="BG453" s="2" t="s">
        <v>22</v>
      </c>
      <c r="BH453" s="2" t="s">
        <v>3</v>
      </c>
      <c r="BI453" s="5" t="s">
        <v>1</v>
      </c>
      <c r="BJ453" s="539" t="str">
        <f>IF(BJ449="","",SUM(BJ449:BM452))</f>
        <v/>
      </c>
      <c r="BK453" s="539"/>
      <c r="BL453" s="539"/>
      <c r="BM453" s="539"/>
      <c r="BN453" s="2" t="s">
        <v>22</v>
      </c>
      <c r="BO453" s="2" t="s">
        <v>3</v>
      </c>
      <c r="BP453" s="5" t="s">
        <v>1</v>
      </c>
      <c r="BQ453" s="539" t="str">
        <f>IF(BC453="","",IF(BJ453="",BC453,BC453+BJ453))</f>
        <v/>
      </c>
      <c r="BR453" s="539"/>
      <c r="BS453" s="539"/>
      <c r="BT453" s="539"/>
      <c r="BU453" s="2" t="s">
        <v>22</v>
      </c>
      <c r="BV453" s="2" t="s">
        <v>3</v>
      </c>
      <c r="BX453" s="85"/>
    </row>
    <row r="454" spans="3:76" ht="7.5" customHeight="1">
      <c r="C454" s="81"/>
      <c r="D454" s="18"/>
      <c r="E454" s="18"/>
      <c r="F454" s="18"/>
      <c r="G454" s="18"/>
      <c r="H454" s="18"/>
      <c r="I454" s="18"/>
      <c r="J454" s="18"/>
      <c r="K454" s="18"/>
      <c r="L454" s="18"/>
      <c r="M454" s="18"/>
      <c r="N454" s="18"/>
      <c r="O454" s="18"/>
      <c r="P454" s="18"/>
      <c r="Q454" s="18"/>
      <c r="R454" s="18"/>
      <c r="S454" s="18"/>
      <c r="T454" s="18"/>
      <c r="U454" s="18"/>
      <c r="V454" s="18"/>
      <c r="W454" s="18"/>
      <c r="X454" s="18"/>
      <c r="Y454" s="18"/>
      <c r="Z454" s="18"/>
      <c r="AA454" s="18"/>
      <c r="AB454" s="18"/>
      <c r="AC454" s="18"/>
      <c r="AD454" s="18"/>
      <c r="AE454" s="18"/>
      <c r="AF454" s="18"/>
      <c r="AG454" s="18"/>
      <c r="AH454" s="18"/>
      <c r="AI454" s="18"/>
      <c r="AK454" s="85"/>
      <c r="AP454" s="81"/>
      <c r="AQ454" s="18"/>
      <c r="AR454" s="18"/>
      <c r="AS454" s="18"/>
      <c r="AT454" s="18"/>
      <c r="AU454" s="18"/>
      <c r="AV454" s="18"/>
      <c r="AW454" s="18"/>
      <c r="AX454" s="18"/>
      <c r="AY454" s="18"/>
      <c r="AZ454" s="18"/>
      <c r="BA454" s="18"/>
      <c r="BB454" s="18"/>
      <c r="BC454" s="18"/>
      <c r="BD454" s="18"/>
      <c r="BE454" s="18"/>
      <c r="BF454" s="18"/>
      <c r="BG454" s="18"/>
      <c r="BH454" s="18"/>
      <c r="BI454" s="18"/>
      <c r="BJ454" s="18"/>
      <c r="BK454" s="18"/>
      <c r="BL454" s="18"/>
      <c r="BM454" s="18"/>
      <c r="BN454" s="18"/>
      <c r="BO454" s="18"/>
      <c r="BP454" s="18"/>
      <c r="BQ454" s="18"/>
      <c r="BR454" s="18"/>
      <c r="BS454" s="18"/>
      <c r="BT454" s="18"/>
      <c r="BU454" s="18"/>
      <c r="BV454" s="18"/>
      <c r="BX454" s="85"/>
    </row>
    <row r="455" spans="3:76" ht="7.5" customHeight="1">
      <c r="C455" s="81"/>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c r="AB455" s="16"/>
      <c r="AC455" s="16"/>
      <c r="AD455" s="16"/>
      <c r="AE455" s="16"/>
      <c r="AF455" s="16"/>
      <c r="AG455" s="16"/>
      <c r="AH455" s="16"/>
      <c r="AI455" s="16"/>
      <c r="AK455" s="85"/>
      <c r="AP455" s="81"/>
      <c r="AQ455" s="16"/>
      <c r="AR455" s="16"/>
      <c r="AS455" s="16"/>
      <c r="AT455" s="16"/>
      <c r="AU455" s="16"/>
      <c r="AV455" s="16"/>
      <c r="AW455" s="16"/>
      <c r="AX455" s="16"/>
      <c r="AY455" s="16"/>
      <c r="AZ455" s="16"/>
      <c r="BA455" s="16"/>
      <c r="BB455" s="16"/>
      <c r="BC455" s="16"/>
      <c r="BD455" s="16"/>
      <c r="BE455" s="16"/>
      <c r="BF455" s="16"/>
      <c r="BG455" s="16"/>
      <c r="BH455" s="16"/>
      <c r="BI455" s="16"/>
      <c r="BJ455" s="16"/>
      <c r="BK455" s="16"/>
      <c r="BL455" s="16"/>
      <c r="BM455" s="16"/>
      <c r="BN455" s="16"/>
      <c r="BO455" s="16"/>
      <c r="BP455" s="16"/>
      <c r="BQ455" s="16"/>
      <c r="BR455" s="16"/>
      <c r="BS455" s="16"/>
      <c r="BT455" s="16"/>
      <c r="BU455" s="16"/>
      <c r="BV455" s="16"/>
      <c r="BX455" s="85"/>
    </row>
    <row r="456" spans="3:76" ht="25.5">
      <c r="C456" s="81"/>
      <c r="D456" s="46" t="s">
        <v>549</v>
      </c>
      <c r="E456" s="46"/>
      <c r="F456" s="46"/>
      <c r="G456" s="46"/>
      <c r="H456" s="46"/>
      <c r="I456" s="608"/>
      <c r="J456" s="608"/>
      <c r="K456" s="608"/>
      <c r="L456" s="608"/>
      <c r="M456" s="608"/>
      <c r="N456" s="608"/>
      <c r="O456" s="608"/>
      <c r="P456" s="608"/>
      <c r="Q456" s="608"/>
      <c r="R456" s="608"/>
      <c r="S456" s="608"/>
      <c r="T456" s="608"/>
      <c r="U456" s="608"/>
      <c r="V456" s="608"/>
      <c r="W456" s="608"/>
      <c r="X456" s="608"/>
      <c r="Y456" s="608"/>
      <c r="Z456" s="608"/>
      <c r="AA456" s="608"/>
      <c r="AB456" s="608"/>
      <c r="AC456" s="608"/>
      <c r="AD456" s="608"/>
      <c r="AE456" s="608"/>
      <c r="AF456" s="608"/>
      <c r="AG456" s="608"/>
      <c r="AH456" s="608"/>
      <c r="AI456" s="608"/>
      <c r="AK456" s="85"/>
      <c r="AP456" s="81"/>
      <c r="AQ456" s="46" t="s">
        <v>549</v>
      </c>
      <c r="AR456" s="46"/>
      <c r="AS456" s="46"/>
      <c r="AT456" s="46"/>
      <c r="AU456" s="46"/>
      <c r="AV456" s="312" t="str">
        <f>IF(AND(I456="",確認申請書!H438=""),"",IF(I456="",確認申請書!H438,I456))</f>
        <v/>
      </c>
      <c r="AW456" s="312"/>
      <c r="AX456" s="312"/>
      <c r="AY456" s="312"/>
      <c r="AZ456" s="312"/>
      <c r="BA456" s="312"/>
      <c r="BB456" s="312"/>
      <c r="BC456" s="312"/>
      <c r="BD456" s="312"/>
      <c r="BE456" s="312"/>
      <c r="BF456" s="312"/>
      <c r="BG456" s="312"/>
      <c r="BH456" s="312"/>
      <c r="BI456" s="312"/>
      <c r="BJ456" s="312"/>
      <c r="BK456" s="312"/>
      <c r="BL456" s="312"/>
      <c r="BM456" s="312"/>
      <c r="BN456" s="312"/>
      <c r="BO456" s="312"/>
      <c r="BP456" s="312"/>
      <c r="BQ456" s="312"/>
      <c r="BR456" s="312"/>
      <c r="BS456" s="312"/>
      <c r="BT456" s="312"/>
      <c r="BU456" s="312"/>
      <c r="BV456" s="312"/>
      <c r="BX456" s="85"/>
    </row>
    <row r="457" spans="3:76" ht="7.5" customHeight="1">
      <c r="C457" s="81"/>
      <c r="D457" s="18"/>
      <c r="E457" s="18"/>
      <c r="F457" s="18"/>
      <c r="G457" s="18"/>
      <c r="H457" s="18"/>
      <c r="I457" s="18"/>
      <c r="J457" s="18"/>
      <c r="K457" s="18"/>
      <c r="L457" s="18"/>
      <c r="M457" s="18"/>
      <c r="N457" s="18"/>
      <c r="O457" s="18"/>
      <c r="P457" s="18"/>
      <c r="Q457" s="18"/>
      <c r="R457" s="18"/>
      <c r="S457" s="18"/>
      <c r="T457" s="18"/>
      <c r="U457" s="18"/>
      <c r="V457" s="18"/>
      <c r="W457" s="18"/>
      <c r="X457" s="18"/>
      <c r="Y457" s="18"/>
      <c r="Z457" s="18"/>
      <c r="AA457" s="18"/>
      <c r="AB457" s="18"/>
      <c r="AC457" s="18"/>
      <c r="AD457" s="18"/>
      <c r="AE457" s="18"/>
      <c r="AF457" s="18"/>
      <c r="AG457" s="18"/>
      <c r="AH457" s="18"/>
      <c r="AI457" s="18"/>
      <c r="AK457" s="85"/>
      <c r="AP457" s="81"/>
      <c r="AQ457" s="18"/>
      <c r="AR457" s="18"/>
      <c r="AS457" s="18"/>
      <c r="AT457" s="18"/>
      <c r="AU457" s="18"/>
      <c r="AV457" s="18"/>
      <c r="AW457" s="18"/>
      <c r="AX457" s="18"/>
      <c r="AY457" s="18"/>
      <c r="AZ457" s="18"/>
      <c r="BA457" s="18"/>
      <c r="BB457" s="18"/>
      <c r="BC457" s="18"/>
      <c r="BD457" s="18"/>
      <c r="BE457" s="18"/>
      <c r="BF457" s="18"/>
      <c r="BG457" s="18"/>
      <c r="BH457" s="18"/>
      <c r="BI457" s="18"/>
      <c r="BJ457" s="18"/>
      <c r="BK457" s="18"/>
      <c r="BL457" s="18"/>
      <c r="BM457" s="18"/>
      <c r="BN457" s="18"/>
      <c r="BO457" s="18"/>
      <c r="BP457" s="18"/>
      <c r="BQ457" s="18"/>
      <c r="BR457" s="18"/>
      <c r="BS457" s="18"/>
      <c r="BT457" s="18"/>
      <c r="BU457" s="18"/>
      <c r="BV457" s="18"/>
      <c r="BX457" s="85"/>
    </row>
    <row r="458" spans="3:76" ht="7.5" customHeight="1">
      <c r="C458" s="81"/>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c r="AB458" s="16"/>
      <c r="AC458" s="16"/>
      <c r="AD458" s="16"/>
      <c r="AE458" s="16"/>
      <c r="AF458" s="16"/>
      <c r="AG458" s="16"/>
      <c r="AH458" s="16"/>
      <c r="AI458" s="16"/>
      <c r="AK458" s="85"/>
      <c r="AP458" s="81"/>
      <c r="AQ458" s="16"/>
      <c r="AR458" s="16"/>
      <c r="AS458" s="16"/>
      <c r="AT458" s="16"/>
      <c r="AU458" s="16"/>
      <c r="AV458" s="16"/>
      <c r="AW458" s="16"/>
      <c r="AX458" s="16"/>
      <c r="AY458" s="16"/>
      <c r="AZ458" s="16"/>
      <c r="BA458" s="16"/>
      <c r="BB458" s="16"/>
      <c r="BC458" s="16"/>
      <c r="BD458" s="16"/>
      <c r="BE458" s="16"/>
      <c r="BF458" s="16"/>
      <c r="BG458" s="16"/>
      <c r="BH458" s="16"/>
      <c r="BI458" s="16"/>
      <c r="BJ458" s="16"/>
      <c r="BK458" s="16"/>
      <c r="BL458" s="16"/>
      <c r="BM458" s="16"/>
      <c r="BN458" s="16"/>
      <c r="BO458" s="16"/>
      <c r="BP458" s="16"/>
      <c r="BQ458" s="16"/>
      <c r="BR458" s="16"/>
      <c r="BS458" s="16"/>
      <c r="BT458" s="16"/>
      <c r="BU458" s="16"/>
      <c r="BV458" s="16"/>
      <c r="BX458" s="85"/>
    </row>
    <row r="459" spans="3:76" ht="25.5">
      <c r="C459" s="81"/>
      <c r="D459" s="46" t="s">
        <v>550</v>
      </c>
      <c r="E459" s="46"/>
      <c r="F459" s="46"/>
      <c r="G459" s="46"/>
      <c r="H459" s="46"/>
      <c r="I459" s="608"/>
      <c r="J459" s="608"/>
      <c r="K459" s="608"/>
      <c r="L459" s="608"/>
      <c r="M459" s="608"/>
      <c r="N459" s="608"/>
      <c r="O459" s="608"/>
      <c r="P459" s="608"/>
      <c r="Q459" s="608"/>
      <c r="R459" s="608"/>
      <c r="S459" s="608"/>
      <c r="T459" s="608"/>
      <c r="U459" s="608"/>
      <c r="V459" s="608"/>
      <c r="W459" s="608"/>
      <c r="X459" s="608"/>
      <c r="Y459" s="608"/>
      <c r="Z459" s="608"/>
      <c r="AA459" s="608"/>
      <c r="AB459" s="608"/>
      <c r="AC459" s="608"/>
      <c r="AD459" s="608"/>
      <c r="AE459" s="608"/>
      <c r="AF459" s="608"/>
      <c r="AG459" s="608"/>
      <c r="AH459" s="608"/>
      <c r="AI459" s="608"/>
      <c r="AK459" s="85"/>
      <c r="AP459" s="81"/>
      <c r="AQ459" s="46" t="s">
        <v>550</v>
      </c>
      <c r="AR459" s="46"/>
      <c r="AS459" s="46"/>
      <c r="AT459" s="46"/>
      <c r="AU459" s="46"/>
      <c r="AV459" s="312" t="str">
        <f>IF(AND(I459="",確認申請書!H441=""),"",IF(I459="",確認申請書!H441,I459))</f>
        <v/>
      </c>
      <c r="AW459" s="312"/>
      <c r="AX459" s="312"/>
      <c r="AY459" s="312"/>
      <c r="AZ459" s="312"/>
      <c r="BA459" s="312"/>
      <c r="BB459" s="312"/>
      <c r="BC459" s="312"/>
      <c r="BD459" s="312"/>
      <c r="BE459" s="312"/>
      <c r="BF459" s="312"/>
      <c r="BG459" s="312"/>
      <c r="BH459" s="312"/>
      <c r="BI459" s="312"/>
      <c r="BJ459" s="312"/>
      <c r="BK459" s="312"/>
      <c r="BL459" s="312"/>
      <c r="BM459" s="312"/>
      <c r="BN459" s="312"/>
      <c r="BO459" s="312"/>
      <c r="BP459" s="312"/>
      <c r="BQ459" s="312"/>
      <c r="BR459" s="312"/>
      <c r="BS459" s="312"/>
      <c r="BT459" s="312"/>
      <c r="BU459" s="312"/>
      <c r="BV459" s="312"/>
      <c r="BX459" s="85"/>
    </row>
    <row r="460" spans="3:76" ht="7.5" customHeight="1">
      <c r="C460" s="81"/>
      <c r="D460" s="18"/>
      <c r="E460" s="18"/>
      <c r="F460" s="18"/>
      <c r="G460" s="18"/>
      <c r="H460" s="18"/>
      <c r="I460" s="18"/>
      <c r="J460" s="18"/>
      <c r="K460" s="18"/>
      <c r="L460" s="18"/>
      <c r="M460" s="18"/>
      <c r="N460" s="18"/>
      <c r="O460" s="18"/>
      <c r="P460" s="18"/>
      <c r="Q460" s="18"/>
      <c r="R460" s="18"/>
      <c r="S460" s="18"/>
      <c r="T460" s="18"/>
      <c r="U460" s="18"/>
      <c r="V460" s="18"/>
      <c r="W460" s="18"/>
      <c r="X460" s="18"/>
      <c r="Y460" s="18"/>
      <c r="Z460" s="18"/>
      <c r="AA460" s="18"/>
      <c r="AB460" s="18"/>
      <c r="AC460" s="18"/>
      <c r="AD460" s="18"/>
      <c r="AE460" s="18"/>
      <c r="AF460" s="18"/>
      <c r="AG460" s="18"/>
      <c r="AH460" s="18"/>
      <c r="AI460" s="18"/>
      <c r="AK460" s="85"/>
      <c r="AP460" s="81"/>
      <c r="AQ460" s="18"/>
      <c r="AR460" s="18"/>
      <c r="AS460" s="18"/>
      <c r="AT460" s="18"/>
      <c r="AU460" s="18"/>
      <c r="AV460" s="18"/>
      <c r="AW460" s="18"/>
      <c r="AX460" s="18"/>
      <c r="AY460" s="18"/>
      <c r="AZ460" s="18"/>
      <c r="BA460" s="18"/>
      <c r="BB460" s="18"/>
      <c r="BC460" s="18"/>
      <c r="BD460" s="18"/>
      <c r="BE460" s="18"/>
      <c r="BF460" s="18"/>
      <c r="BG460" s="18"/>
      <c r="BH460" s="18"/>
      <c r="BI460" s="18"/>
      <c r="BJ460" s="18"/>
      <c r="BK460" s="18"/>
      <c r="BL460" s="18"/>
      <c r="BM460" s="18"/>
      <c r="BN460" s="18"/>
      <c r="BO460" s="18"/>
      <c r="BP460" s="18"/>
      <c r="BQ460" s="18"/>
      <c r="BR460" s="18"/>
      <c r="BS460" s="18"/>
      <c r="BT460" s="18"/>
      <c r="BU460" s="18"/>
      <c r="BV460" s="18"/>
      <c r="BX460" s="85"/>
    </row>
    <row r="461" spans="3:76" ht="7.5" customHeight="1">
      <c r="C461" s="81"/>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c r="AB461" s="16"/>
      <c r="AC461" s="16"/>
      <c r="AD461" s="16"/>
      <c r="AE461" s="16"/>
      <c r="AF461" s="16"/>
      <c r="AG461" s="16"/>
      <c r="AH461" s="16"/>
      <c r="AI461" s="16"/>
      <c r="AK461" s="85"/>
      <c r="AP461" s="81"/>
      <c r="AQ461" s="16"/>
      <c r="AR461" s="16"/>
      <c r="AS461" s="16"/>
      <c r="AT461" s="16"/>
      <c r="AU461" s="16"/>
      <c r="AV461" s="16"/>
      <c r="AW461" s="16"/>
      <c r="AX461" s="16"/>
      <c r="AY461" s="16"/>
      <c r="AZ461" s="16"/>
      <c r="BA461" s="16"/>
      <c r="BB461" s="16"/>
      <c r="BC461" s="16"/>
      <c r="BD461" s="16"/>
      <c r="BE461" s="16"/>
      <c r="BF461" s="16"/>
      <c r="BG461" s="16"/>
      <c r="BH461" s="16"/>
      <c r="BI461" s="16"/>
      <c r="BJ461" s="16"/>
      <c r="BK461" s="16"/>
      <c r="BL461" s="16"/>
      <c r="BM461" s="16"/>
      <c r="BN461" s="16"/>
      <c r="BO461" s="16"/>
      <c r="BP461" s="16"/>
      <c r="BQ461" s="16"/>
      <c r="BR461" s="16"/>
      <c r="BS461" s="16"/>
      <c r="BT461" s="16"/>
      <c r="BU461" s="16"/>
      <c r="BV461" s="16"/>
      <c r="BX461" s="85"/>
    </row>
    <row r="462" spans="3:76" ht="25.5">
      <c r="C462" s="81"/>
      <c r="D462" s="46" t="s">
        <v>551</v>
      </c>
      <c r="E462" s="46"/>
      <c r="F462" s="46"/>
      <c r="G462" s="46"/>
      <c r="H462" s="46"/>
      <c r="I462" s="608"/>
      <c r="J462" s="608"/>
      <c r="K462" s="608"/>
      <c r="L462" s="608"/>
      <c r="M462" s="608"/>
      <c r="N462" s="608"/>
      <c r="O462" s="608"/>
      <c r="P462" s="608"/>
      <c r="Q462" s="608"/>
      <c r="R462" s="608"/>
      <c r="S462" s="608"/>
      <c r="T462" s="608"/>
      <c r="U462" s="608"/>
      <c r="V462" s="608"/>
      <c r="W462" s="608"/>
      <c r="X462" s="608"/>
      <c r="Y462" s="608"/>
      <c r="Z462" s="608"/>
      <c r="AA462" s="608"/>
      <c r="AB462" s="608"/>
      <c r="AC462" s="608"/>
      <c r="AD462" s="608"/>
      <c r="AE462" s="608"/>
      <c r="AF462" s="608"/>
      <c r="AG462" s="608"/>
      <c r="AH462" s="608"/>
      <c r="AI462" s="608"/>
      <c r="AK462" s="85"/>
      <c r="AP462" s="81"/>
      <c r="AQ462" s="46" t="s">
        <v>551</v>
      </c>
      <c r="AR462" s="46"/>
      <c r="AS462" s="46"/>
      <c r="AT462" s="46"/>
      <c r="AU462" s="46"/>
      <c r="AV462" s="312" t="str">
        <f>IF(AND(I462="",確認申請書!H444=""),"",IF(I462="",確認申請書!H444,I462))</f>
        <v/>
      </c>
      <c r="AW462" s="312"/>
      <c r="AX462" s="312"/>
      <c r="AY462" s="312"/>
      <c r="AZ462" s="312"/>
      <c r="BA462" s="312"/>
      <c r="BB462" s="312"/>
      <c r="BC462" s="312"/>
      <c r="BD462" s="312"/>
      <c r="BE462" s="312"/>
      <c r="BF462" s="312"/>
      <c r="BG462" s="312"/>
      <c r="BH462" s="312"/>
      <c r="BI462" s="312"/>
      <c r="BJ462" s="312"/>
      <c r="BK462" s="312"/>
      <c r="BL462" s="312"/>
      <c r="BM462" s="312"/>
      <c r="BN462" s="312"/>
      <c r="BO462" s="312"/>
      <c r="BP462" s="312"/>
      <c r="BQ462" s="312"/>
      <c r="BR462" s="312"/>
      <c r="BS462" s="312"/>
      <c r="BT462" s="312"/>
      <c r="BU462" s="312"/>
      <c r="BV462" s="312"/>
      <c r="BX462" s="85"/>
    </row>
    <row r="463" spans="3:76" ht="7.5" customHeight="1">
      <c r="C463" s="81"/>
      <c r="AK463" s="85"/>
      <c r="AP463" s="81"/>
      <c r="BX463" s="85"/>
    </row>
    <row r="464" spans="3:76" ht="7.5" customHeight="1">
      <c r="C464" s="81"/>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c r="AB464" s="16"/>
      <c r="AC464" s="16"/>
      <c r="AD464" s="16"/>
      <c r="AE464" s="16"/>
      <c r="AF464" s="16"/>
      <c r="AG464" s="16"/>
      <c r="AH464" s="16"/>
      <c r="AI464" s="16"/>
      <c r="AK464" s="85"/>
      <c r="AP464" s="81"/>
      <c r="AQ464" s="16"/>
      <c r="AR464" s="16"/>
      <c r="AS464" s="16"/>
      <c r="AT464" s="16"/>
      <c r="AU464" s="16"/>
      <c r="AV464" s="16"/>
      <c r="AW464" s="16"/>
      <c r="AX464" s="16"/>
      <c r="AY464" s="16"/>
      <c r="AZ464" s="16"/>
      <c r="BA464" s="16"/>
      <c r="BB464" s="16"/>
      <c r="BC464" s="16"/>
      <c r="BD464" s="16"/>
      <c r="BE464" s="16"/>
      <c r="BF464" s="16"/>
      <c r="BG464" s="16"/>
      <c r="BH464" s="16"/>
      <c r="BI464" s="16"/>
      <c r="BJ464" s="16"/>
      <c r="BK464" s="16"/>
      <c r="BL464" s="16"/>
      <c r="BM464" s="16"/>
      <c r="BN464" s="16"/>
      <c r="BO464" s="16"/>
      <c r="BP464" s="16"/>
      <c r="BQ464" s="16"/>
      <c r="BR464" s="16"/>
      <c r="BS464" s="16"/>
      <c r="BT464" s="16"/>
      <c r="BU464" s="16"/>
      <c r="BV464" s="16"/>
      <c r="BX464" s="85"/>
    </row>
    <row r="465" spans="2:76" ht="25.5">
      <c r="C465" s="81"/>
      <c r="D465" s="46" t="s">
        <v>578</v>
      </c>
      <c r="E465" s="46"/>
      <c r="F465" s="46"/>
      <c r="G465" s="46"/>
      <c r="H465" s="46"/>
      <c r="I465" s="46"/>
      <c r="J465" s="46"/>
      <c r="K465" s="46"/>
      <c r="L465" s="46"/>
      <c r="M465" s="607"/>
      <c r="N465" s="607"/>
      <c r="O465" s="607"/>
      <c r="P465" s="607"/>
      <c r="Q465" s="47" t="s">
        <v>36</v>
      </c>
      <c r="R465" s="46"/>
      <c r="S465" s="46"/>
      <c r="T465" s="46"/>
      <c r="U465" s="46"/>
      <c r="V465" s="46"/>
      <c r="W465" s="46"/>
      <c r="X465" s="46"/>
      <c r="Y465" s="46"/>
      <c r="Z465" s="46"/>
      <c r="AA465" s="46"/>
      <c r="AB465" s="46"/>
      <c r="AC465" s="46"/>
      <c r="AD465" s="46"/>
      <c r="AE465" s="46"/>
      <c r="AF465" s="46"/>
      <c r="AG465" s="46"/>
      <c r="AH465" s="46"/>
      <c r="AI465" s="46"/>
      <c r="AK465" s="85"/>
      <c r="AP465" s="81"/>
      <c r="AQ465" s="46" t="s">
        <v>578</v>
      </c>
      <c r="AR465" s="46"/>
      <c r="AS465" s="46"/>
      <c r="AT465" s="46"/>
      <c r="AU465" s="46"/>
      <c r="AV465" s="46"/>
      <c r="AW465" s="46"/>
      <c r="AX465" s="46"/>
      <c r="AY465" s="46"/>
      <c r="AZ465" s="574" t="str">
        <f>IF(AND(M465="",確認申請書!L447=""),"",IF(M465="",確認申請書!L447,M465))</f>
        <v/>
      </c>
      <c r="BA465" s="574"/>
      <c r="BB465" s="574" t="str">
        <f>IF(AND(O465="",確認申請書!N447=""),"",IF(O465="",確認申請書!N447,O465))</f>
        <v/>
      </c>
      <c r="BC465" s="574"/>
      <c r="BD465" s="47" t="s">
        <v>36</v>
      </c>
      <c r="BE465" s="46"/>
      <c r="BF465" s="46"/>
      <c r="BG465" s="46"/>
      <c r="BH465" s="46"/>
      <c r="BI465" s="46"/>
      <c r="BJ465" s="46"/>
      <c r="BK465" s="46"/>
      <c r="BL465" s="46"/>
      <c r="BM465" s="46"/>
      <c r="BN465" s="46"/>
      <c r="BO465" s="46"/>
      <c r="BP465" s="46"/>
      <c r="BQ465" s="46"/>
      <c r="BR465" s="46"/>
      <c r="BS465" s="46"/>
      <c r="BT465" s="46"/>
      <c r="BU465" s="46"/>
      <c r="BV465" s="46"/>
      <c r="BX465" s="85"/>
    </row>
    <row r="466" spans="2:76" ht="7.5" customHeight="1">
      <c r="C466" s="81"/>
      <c r="D466" s="18"/>
      <c r="E466" s="18"/>
      <c r="F466" s="18"/>
      <c r="G466" s="18"/>
      <c r="H466" s="18"/>
      <c r="I466" s="18"/>
      <c r="J466" s="18"/>
      <c r="K466" s="18"/>
      <c r="L466" s="18"/>
      <c r="M466" s="18"/>
      <c r="N466" s="18"/>
      <c r="O466" s="18"/>
      <c r="P466" s="18"/>
      <c r="Q466" s="18"/>
      <c r="R466" s="18"/>
      <c r="S466" s="18"/>
      <c r="T466" s="18"/>
      <c r="U466" s="18"/>
      <c r="V466" s="18"/>
      <c r="W466" s="18"/>
      <c r="X466" s="18"/>
      <c r="Y466" s="18"/>
      <c r="Z466" s="18"/>
      <c r="AA466" s="18"/>
      <c r="AB466" s="18"/>
      <c r="AC466" s="18"/>
      <c r="AD466" s="18"/>
      <c r="AE466" s="18"/>
      <c r="AF466" s="18"/>
      <c r="AG466" s="18"/>
      <c r="AH466" s="18"/>
      <c r="AI466" s="18"/>
      <c r="AK466" s="85"/>
      <c r="AP466" s="81"/>
      <c r="AQ466" s="18"/>
      <c r="AR466" s="18"/>
      <c r="AS466" s="18"/>
      <c r="AT466" s="18"/>
      <c r="AU466" s="18"/>
      <c r="AV466" s="18"/>
      <c r="AW466" s="18"/>
      <c r="AX466" s="18"/>
      <c r="AY466" s="18"/>
      <c r="AZ466" s="18"/>
      <c r="BA466" s="18"/>
      <c r="BB466" s="18"/>
      <c r="BC466" s="18"/>
      <c r="BD466" s="18"/>
      <c r="BE466" s="18"/>
      <c r="BF466" s="18"/>
      <c r="BG466" s="18"/>
      <c r="BH466" s="18"/>
      <c r="BI466" s="18"/>
      <c r="BJ466" s="18"/>
      <c r="BK466" s="18"/>
      <c r="BL466" s="18"/>
      <c r="BM466" s="18"/>
      <c r="BN466" s="18"/>
      <c r="BO466" s="18"/>
      <c r="BP466" s="18"/>
      <c r="BQ466" s="18"/>
      <c r="BR466" s="18"/>
      <c r="BS466" s="18"/>
      <c r="BT466" s="18"/>
      <c r="BU466" s="18"/>
      <c r="BV466" s="18"/>
      <c r="BX466" s="85"/>
    </row>
    <row r="467" spans="2:76" ht="7.5" customHeight="1">
      <c r="C467" s="81"/>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c r="AB467" s="16"/>
      <c r="AC467" s="16"/>
      <c r="AD467" s="16"/>
      <c r="AE467" s="16"/>
      <c r="AF467" s="16"/>
      <c r="AG467" s="16"/>
      <c r="AH467" s="16"/>
      <c r="AI467" s="16"/>
      <c r="AK467" s="85"/>
      <c r="AP467" s="81"/>
      <c r="AQ467" s="16"/>
      <c r="AR467" s="16"/>
      <c r="AS467" s="16"/>
      <c r="AT467" s="16"/>
      <c r="AU467" s="16"/>
      <c r="AV467" s="16"/>
      <c r="AW467" s="16"/>
      <c r="AX467" s="16"/>
      <c r="AY467" s="16"/>
      <c r="AZ467" s="16"/>
      <c r="BA467" s="16"/>
      <c r="BB467" s="16"/>
      <c r="BC467" s="16"/>
      <c r="BD467" s="16"/>
      <c r="BE467" s="16"/>
      <c r="BF467" s="16"/>
      <c r="BG467" s="16"/>
      <c r="BH467" s="16"/>
      <c r="BI467" s="16"/>
      <c r="BJ467" s="16"/>
      <c r="BK467" s="16"/>
      <c r="BL467" s="16"/>
      <c r="BM467" s="16"/>
      <c r="BN467" s="16"/>
      <c r="BO467" s="16"/>
      <c r="BP467" s="16"/>
      <c r="BQ467" s="16"/>
      <c r="BR467" s="16"/>
      <c r="BS467" s="16"/>
      <c r="BT467" s="16"/>
      <c r="BU467" s="16"/>
      <c r="BV467" s="16"/>
      <c r="BX467" s="85"/>
    </row>
    <row r="468" spans="2:76" ht="25.5">
      <c r="B468" s="111" t="str">
        <f>IF(AND(K468="□",N468="□",S468="□",X468="□",AC468="□"),"□","■")</f>
        <v>□</v>
      </c>
      <c r="C468" s="81"/>
      <c r="D468" s="46" t="s">
        <v>579</v>
      </c>
      <c r="E468" s="46"/>
      <c r="F468" s="46"/>
      <c r="G468" s="46"/>
      <c r="H468" s="46"/>
      <c r="I468" s="46"/>
      <c r="J468" s="46"/>
      <c r="K468" s="162" t="s">
        <v>33</v>
      </c>
      <c r="L468" s="337" t="s">
        <v>187</v>
      </c>
      <c r="M468" s="337"/>
      <c r="N468" s="162" t="s">
        <v>33</v>
      </c>
      <c r="O468" s="337" t="s">
        <v>188</v>
      </c>
      <c r="P468" s="337"/>
      <c r="Q468" s="337"/>
      <c r="R468" s="337"/>
      <c r="S468" s="162" t="s">
        <v>33</v>
      </c>
      <c r="T468" s="329" t="s">
        <v>191</v>
      </c>
      <c r="U468" s="329"/>
      <c r="V468" s="329"/>
      <c r="W468" s="48"/>
      <c r="X468" s="162" t="s">
        <v>33</v>
      </c>
      <c r="Y468" s="48" t="s">
        <v>189</v>
      </c>
      <c r="Z468" s="48"/>
      <c r="AA468" s="48"/>
      <c r="AB468" s="74"/>
      <c r="AC468" s="162" t="s">
        <v>33</v>
      </c>
      <c r="AD468" s="46" t="s">
        <v>190</v>
      </c>
      <c r="AE468" s="46"/>
      <c r="AF468" s="46"/>
      <c r="AG468" s="46"/>
      <c r="AH468" s="74"/>
      <c r="AI468" s="74"/>
      <c r="AJ468" s="74"/>
      <c r="AK468" s="85"/>
      <c r="AP468" s="81"/>
      <c r="AQ468" s="46" t="s">
        <v>579</v>
      </c>
      <c r="AR468" s="46"/>
      <c r="AS468" s="46"/>
      <c r="AT468" s="46"/>
      <c r="AU468" s="46"/>
      <c r="AV468" s="46"/>
      <c r="AW468" s="46"/>
      <c r="AX468" s="2" t="str">
        <f>IF($B$468="□",確認申請書!J450,K468)</f>
        <v>□</v>
      </c>
      <c r="AY468" s="337" t="s">
        <v>187</v>
      </c>
      <c r="AZ468" s="337"/>
      <c r="BA468" s="2" t="str">
        <f>IF($B$468="□",確認申請書!M450,N468)</f>
        <v>□</v>
      </c>
      <c r="BB468" s="337" t="s">
        <v>188</v>
      </c>
      <c r="BC468" s="337"/>
      <c r="BD468" s="337"/>
      <c r="BE468" s="337"/>
      <c r="BF468" s="2" t="str">
        <f>IF($B$468="□",確認申請書!R450,S468)</f>
        <v>□</v>
      </c>
      <c r="BG468" s="329" t="s">
        <v>191</v>
      </c>
      <c r="BH468" s="329"/>
      <c r="BI468" s="329"/>
      <c r="BJ468" s="48"/>
      <c r="BK468" s="2" t="str">
        <f>IF($B$468="□",確認申請書!W450,X468)</f>
        <v>□</v>
      </c>
      <c r="BL468" s="48" t="s">
        <v>189</v>
      </c>
      <c r="BM468" s="48"/>
      <c r="BN468" s="48"/>
      <c r="BO468" s="74"/>
      <c r="BP468" s="2" t="str">
        <f>IF($B$468="□",確認申請書!AB450,AC468)</f>
        <v>□</v>
      </c>
      <c r="BQ468" s="46" t="s">
        <v>190</v>
      </c>
      <c r="BR468" s="46"/>
      <c r="BS468" s="46"/>
      <c r="BT468" s="46"/>
      <c r="BU468" s="74"/>
      <c r="BV468" s="74"/>
      <c r="BW468" s="74"/>
      <c r="BX468" s="85"/>
    </row>
    <row r="469" spans="2:76" ht="7.5" customHeight="1">
      <c r="C469" s="81"/>
      <c r="D469" s="18"/>
      <c r="E469" s="18"/>
      <c r="F469" s="18"/>
      <c r="G469" s="18"/>
      <c r="H469" s="18"/>
      <c r="I469" s="18"/>
      <c r="J469" s="18"/>
      <c r="K469" s="18"/>
      <c r="L469" s="18"/>
      <c r="M469" s="18"/>
      <c r="N469" s="18"/>
      <c r="O469" s="18"/>
      <c r="P469" s="18"/>
      <c r="Q469" s="18"/>
      <c r="R469" s="18"/>
      <c r="S469" s="18"/>
      <c r="T469" s="18"/>
      <c r="U469" s="18"/>
      <c r="V469" s="18"/>
      <c r="W469" s="18"/>
      <c r="X469" s="18"/>
      <c r="Y469" s="18"/>
      <c r="Z469" s="18"/>
      <c r="AA469" s="18"/>
      <c r="AB469" s="18"/>
      <c r="AC469" s="18"/>
      <c r="AD469" s="18"/>
      <c r="AE469" s="18"/>
      <c r="AF469" s="18"/>
      <c r="AG469" s="18"/>
      <c r="AH469" s="18"/>
      <c r="AI469" s="18"/>
      <c r="AK469" s="85"/>
      <c r="AP469" s="81"/>
      <c r="AQ469" s="18"/>
      <c r="AR469" s="18"/>
      <c r="AS469" s="18"/>
      <c r="AT469" s="18"/>
      <c r="AU469" s="18"/>
      <c r="AV469" s="18"/>
      <c r="AW469" s="18"/>
      <c r="AX469" s="18"/>
      <c r="AY469" s="18"/>
      <c r="AZ469" s="18"/>
      <c r="BA469" s="18"/>
      <c r="BB469" s="18"/>
      <c r="BC469" s="18"/>
      <c r="BD469" s="18"/>
      <c r="BE469" s="18"/>
      <c r="BF469" s="18"/>
      <c r="BG469" s="18"/>
      <c r="BH469" s="18"/>
      <c r="BI469" s="18"/>
      <c r="BJ469" s="18"/>
      <c r="BK469" s="18"/>
      <c r="BL469" s="18"/>
      <c r="BM469" s="18"/>
      <c r="BN469" s="18"/>
      <c r="BO469" s="18"/>
      <c r="BP469" s="18"/>
      <c r="BQ469" s="18"/>
      <c r="BR469" s="18"/>
      <c r="BS469" s="18"/>
      <c r="BT469" s="18"/>
      <c r="BU469" s="18"/>
      <c r="BV469" s="18"/>
      <c r="BX469" s="85"/>
    </row>
    <row r="470" spans="2:76" ht="7.5" customHeight="1">
      <c r="C470" s="81"/>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c r="AB470" s="16"/>
      <c r="AC470" s="16"/>
      <c r="AD470" s="16"/>
      <c r="AE470" s="16"/>
      <c r="AF470" s="16"/>
      <c r="AG470" s="16"/>
      <c r="AH470" s="16"/>
      <c r="AI470" s="16"/>
      <c r="AK470" s="85"/>
      <c r="AP470" s="81"/>
      <c r="AQ470" s="16"/>
      <c r="AR470" s="16"/>
      <c r="AS470" s="16"/>
      <c r="AT470" s="16"/>
      <c r="AU470" s="16"/>
      <c r="AV470" s="16"/>
      <c r="AW470" s="16"/>
      <c r="AX470" s="16"/>
      <c r="AY470" s="16"/>
      <c r="AZ470" s="16"/>
      <c r="BA470" s="16"/>
      <c r="BB470" s="16"/>
      <c r="BC470" s="16"/>
      <c r="BD470" s="16"/>
      <c r="BE470" s="16"/>
      <c r="BF470" s="16"/>
      <c r="BG470" s="16"/>
      <c r="BH470" s="16"/>
      <c r="BI470" s="16"/>
      <c r="BJ470" s="16"/>
      <c r="BK470" s="16"/>
      <c r="BL470" s="16"/>
      <c r="BM470" s="16"/>
      <c r="BN470" s="16"/>
      <c r="BO470" s="16"/>
      <c r="BP470" s="16"/>
      <c r="BQ470" s="16"/>
      <c r="BR470" s="16"/>
      <c r="BS470" s="16"/>
      <c r="BT470" s="16"/>
      <c r="BU470" s="16"/>
      <c r="BV470" s="16"/>
      <c r="BX470" s="85"/>
    </row>
    <row r="471" spans="2:76" ht="25.5">
      <c r="C471" s="81"/>
      <c r="D471" s="46" t="s">
        <v>580</v>
      </c>
      <c r="E471" s="46"/>
      <c r="F471" s="46"/>
      <c r="G471" s="46"/>
      <c r="H471" s="46"/>
      <c r="I471" s="46"/>
      <c r="J471" s="46"/>
      <c r="K471" s="46"/>
      <c r="AK471" s="85"/>
      <c r="AP471" s="81"/>
      <c r="AQ471" s="46" t="s">
        <v>580</v>
      </c>
      <c r="AR471" s="46"/>
      <c r="AS471" s="46"/>
      <c r="AT471" s="46"/>
      <c r="AU471" s="46"/>
      <c r="AV471" s="46"/>
      <c r="AW471" s="46"/>
      <c r="AX471" s="46"/>
      <c r="AY471" s="43"/>
      <c r="AZ471" s="43"/>
      <c r="BA471" s="43"/>
      <c r="BB471" s="43"/>
      <c r="BC471" s="43"/>
      <c r="BD471" s="43"/>
      <c r="BE471" s="43"/>
      <c r="BF471" s="43"/>
      <c r="BG471" s="43"/>
      <c r="BH471" s="43"/>
      <c r="BI471" s="43"/>
      <c r="BJ471" s="43"/>
      <c r="BK471" s="43"/>
      <c r="BL471" s="43"/>
      <c r="BM471" s="43"/>
      <c r="BN471" s="43"/>
      <c r="BO471" s="43"/>
      <c r="BP471" s="43"/>
      <c r="BQ471" s="43"/>
      <c r="BR471" s="43"/>
      <c r="BS471" s="43"/>
      <c r="BT471" s="43"/>
      <c r="BU471" s="43"/>
      <c r="BV471" s="43"/>
      <c r="BX471" s="85"/>
    </row>
    <row r="472" spans="2:76" ht="25.5">
      <c r="C472" s="81"/>
      <c r="D472" s="46"/>
      <c r="E472" s="610"/>
      <c r="F472" s="610"/>
      <c r="G472" s="610"/>
      <c r="H472" s="610"/>
      <c r="I472" s="610"/>
      <c r="J472" s="610"/>
      <c r="K472" s="610"/>
      <c r="L472" s="610"/>
      <c r="M472" s="610"/>
      <c r="N472" s="610"/>
      <c r="O472" s="610"/>
      <c r="P472" s="610"/>
      <c r="Q472" s="610"/>
      <c r="R472" s="610"/>
      <c r="S472" s="610"/>
      <c r="T472" s="610"/>
      <c r="U472" s="610"/>
      <c r="V472" s="610"/>
      <c r="W472" s="610"/>
      <c r="X472" s="610"/>
      <c r="Y472" s="610"/>
      <c r="Z472" s="610"/>
      <c r="AA472" s="610"/>
      <c r="AB472" s="610"/>
      <c r="AC472" s="610"/>
      <c r="AD472" s="610"/>
      <c r="AE472" s="610"/>
      <c r="AF472" s="610"/>
      <c r="AG472" s="610"/>
      <c r="AH472" s="610"/>
      <c r="AI472" s="610"/>
      <c r="AK472" s="85"/>
      <c r="AP472" s="81"/>
      <c r="AQ472" s="46"/>
      <c r="AR472" s="388" t="str">
        <f>IF(AND(E472="",確認申請書!D454=""),"",IF(E472="",確認申請書!D454,E472))</f>
        <v/>
      </c>
      <c r="AS472" s="388"/>
      <c r="AT472" s="388"/>
      <c r="AU472" s="388"/>
      <c r="AV472" s="388"/>
      <c r="AW472" s="388"/>
      <c r="AX472" s="388"/>
      <c r="AY472" s="388"/>
      <c r="AZ472" s="388"/>
      <c r="BA472" s="388"/>
      <c r="BB472" s="388"/>
      <c r="BC472" s="388"/>
      <c r="BD472" s="388"/>
      <c r="BE472" s="388"/>
      <c r="BF472" s="388"/>
      <c r="BG472" s="388"/>
      <c r="BH472" s="388"/>
      <c r="BI472" s="388"/>
      <c r="BJ472" s="388"/>
      <c r="BK472" s="388"/>
      <c r="BL472" s="388"/>
      <c r="BM472" s="388"/>
      <c r="BN472" s="388"/>
      <c r="BO472" s="388"/>
      <c r="BP472" s="388"/>
      <c r="BQ472" s="388"/>
      <c r="BR472" s="388"/>
      <c r="BS472" s="388"/>
      <c r="BT472" s="388"/>
      <c r="BU472" s="388"/>
      <c r="BV472" s="388"/>
      <c r="BX472" s="85"/>
    </row>
    <row r="473" spans="2:76" ht="7.5" customHeight="1">
      <c r="C473" s="81"/>
      <c r="D473" s="18"/>
      <c r="E473" s="18"/>
      <c r="F473" s="18"/>
      <c r="G473" s="18"/>
      <c r="H473" s="18"/>
      <c r="I473" s="18"/>
      <c r="J473" s="18"/>
      <c r="K473" s="18"/>
      <c r="L473" s="18"/>
      <c r="M473" s="18"/>
      <c r="N473" s="18"/>
      <c r="O473" s="18"/>
      <c r="P473" s="18"/>
      <c r="Q473" s="18"/>
      <c r="R473" s="18"/>
      <c r="S473" s="18"/>
      <c r="T473" s="18"/>
      <c r="U473" s="18"/>
      <c r="V473" s="18"/>
      <c r="W473" s="18"/>
      <c r="X473" s="18"/>
      <c r="Y473" s="18"/>
      <c r="Z473" s="18"/>
      <c r="AA473" s="18"/>
      <c r="AB473" s="18"/>
      <c r="AC473" s="18"/>
      <c r="AD473" s="18"/>
      <c r="AE473" s="18"/>
      <c r="AF473" s="18"/>
      <c r="AG473" s="18"/>
      <c r="AH473" s="18"/>
      <c r="AI473" s="18"/>
      <c r="AK473" s="85"/>
      <c r="AP473" s="81"/>
      <c r="AQ473" s="18"/>
      <c r="AR473" s="18"/>
      <c r="AS473" s="18"/>
      <c r="AT473" s="18"/>
      <c r="AU473" s="18"/>
      <c r="AV473" s="18"/>
      <c r="AW473" s="18"/>
      <c r="AX473" s="18"/>
      <c r="AY473" s="18"/>
      <c r="AZ473" s="18"/>
      <c r="BA473" s="18"/>
      <c r="BB473" s="18"/>
      <c r="BC473" s="18"/>
      <c r="BD473" s="18"/>
      <c r="BE473" s="18"/>
      <c r="BF473" s="18"/>
      <c r="BG473" s="18"/>
      <c r="BH473" s="18"/>
      <c r="BI473" s="18"/>
      <c r="BJ473" s="18"/>
      <c r="BK473" s="18"/>
      <c r="BL473" s="18"/>
      <c r="BM473" s="18"/>
      <c r="BN473" s="18"/>
      <c r="BO473" s="18"/>
      <c r="BP473" s="18"/>
      <c r="BQ473" s="18"/>
      <c r="BR473" s="18"/>
      <c r="BS473" s="18"/>
      <c r="BT473" s="18"/>
      <c r="BU473" s="18"/>
      <c r="BV473" s="18"/>
      <c r="BX473" s="85"/>
    </row>
    <row r="474" spans="2:76" ht="7.5" customHeight="1">
      <c r="C474" s="81"/>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c r="AB474" s="16"/>
      <c r="AC474" s="16"/>
      <c r="AD474" s="16"/>
      <c r="AE474" s="16"/>
      <c r="AF474" s="16"/>
      <c r="AG474" s="16"/>
      <c r="AH474" s="16"/>
      <c r="AI474" s="16"/>
      <c r="AK474" s="85"/>
      <c r="AP474" s="81"/>
      <c r="AQ474" s="16"/>
      <c r="AR474" s="16"/>
      <c r="AS474" s="16"/>
      <c r="AT474" s="16"/>
      <c r="AU474" s="16"/>
      <c r="AV474" s="16"/>
      <c r="AW474" s="16"/>
      <c r="AX474" s="16"/>
      <c r="AY474" s="16"/>
      <c r="AZ474" s="16"/>
      <c r="BA474" s="16"/>
      <c r="BB474" s="16"/>
      <c r="BC474" s="16"/>
      <c r="BD474" s="16"/>
      <c r="BE474" s="16"/>
      <c r="BF474" s="16"/>
      <c r="BG474" s="16"/>
      <c r="BH474" s="16"/>
      <c r="BI474" s="16"/>
      <c r="BJ474" s="16"/>
      <c r="BK474" s="16"/>
      <c r="BL474" s="16"/>
      <c r="BM474" s="16"/>
      <c r="BN474" s="16"/>
      <c r="BO474" s="16"/>
      <c r="BP474" s="16"/>
      <c r="BQ474" s="16"/>
      <c r="BR474" s="16"/>
      <c r="BS474" s="16"/>
      <c r="BT474" s="16"/>
      <c r="BU474" s="16"/>
      <c r="BV474" s="16"/>
      <c r="BX474" s="85"/>
    </row>
    <row r="475" spans="2:76" ht="25.5">
      <c r="C475" s="81"/>
      <c r="D475" s="46" t="s">
        <v>555</v>
      </c>
      <c r="E475" s="46"/>
      <c r="F475" s="46"/>
      <c r="G475" s="46"/>
      <c r="H475" s="46"/>
      <c r="I475" s="46"/>
      <c r="J475" s="46"/>
      <c r="K475" s="46"/>
      <c r="L475" s="46"/>
      <c r="M475" s="46"/>
      <c r="N475" s="46"/>
      <c r="O475" s="46"/>
      <c r="P475" s="46"/>
      <c r="Q475" s="46"/>
      <c r="R475" s="46"/>
      <c r="S475" s="46"/>
      <c r="T475" s="46"/>
      <c r="U475" s="46"/>
      <c r="V475" s="46"/>
      <c r="W475" s="46"/>
      <c r="X475" s="46"/>
      <c r="Y475" s="46"/>
      <c r="Z475" s="46"/>
      <c r="AA475" s="46"/>
      <c r="AB475" s="46"/>
      <c r="AC475" s="46"/>
      <c r="AD475" s="46"/>
      <c r="AE475" s="46"/>
      <c r="AF475" s="46"/>
      <c r="AG475" s="46"/>
      <c r="AH475" s="46"/>
      <c r="AI475" s="46"/>
      <c r="AK475" s="85"/>
      <c r="AP475" s="81"/>
      <c r="AQ475" s="46" t="s">
        <v>555</v>
      </c>
      <c r="AR475" s="46"/>
      <c r="AS475" s="46"/>
      <c r="AT475" s="46"/>
      <c r="AU475" s="46"/>
      <c r="AV475" s="46"/>
      <c r="AW475" s="46"/>
      <c r="AX475" s="46"/>
      <c r="AY475" s="46"/>
      <c r="AZ475" s="46"/>
      <c r="BA475" s="46"/>
      <c r="BB475" s="46"/>
      <c r="BC475" s="46"/>
      <c r="BD475" s="46"/>
      <c r="BE475" s="46"/>
      <c r="BF475" s="46"/>
      <c r="BG475" s="46"/>
      <c r="BH475" s="46"/>
      <c r="BI475" s="46"/>
      <c r="BJ475" s="46"/>
      <c r="BK475" s="46"/>
      <c r="BL475" s="46"/>
      <c r="BM475" s="46"/>
      <c r="BN475" s="46"/>
      <c r="BO475" s="46"/>
      <c r="BP475" s="46"/>
      <c r="BQ475" s="46"/>
      <c r="BR475" s="46"/>
      <c r="BS475" s="46"/>
      <c r="BT475" s="46"/>
      <c r="BU475" s="46"/>
      <c r="BV475" s="46"/>
      <c r="BX475" s="85"/>
    </row>
    <row r="476" spans="2:76" ht="27.75" customHeight="1">
      <c r="B476" s="111" t="str">
        <f>IF(AND(K476="□",N476="□"),"□","■")</f>
        <v>□</v>
      </c>
      <c r="C476" s="81"/>
      <c r="D476" s="46"/>
      <c r="E476" s="167" t="s">
        <v>633</v>
      </c>
      <c r="F476" s="166"/>
      <c r="G476" s="166"/>
      <c r="H476" s="166"/>
      <c r="I476" s="166"/>
      <c r="J476" s="166"/>
      <c r="K476" s="170" t="s">
        <v>33</v>
      </c>
      <c r="L476" s="166" t="s">
        <v>634</v>
      </c>
      <c r="M476" s="166"/>
      <c r="N476" s="170" t="s">
        <v>33</v>
      </c>
      <c r="O476" s="166" t="s">
        <v>635</v>
      </c>
      <c r="P476" s="166"/>
      <c r="Q476" s="166"/>
      <c r="R476" s="166"/>
      <c r="S476" s="166"/>
      <c r="T476" s="166"/>
      <c r="U476" s="166"/>
      <c r="V476" s="166"/>
      <c r="W476" s="166"/>
      <c r="X476" s="166"/>
      <c r="Y476" s="166"/>
      <c r="Z476" s="166"/>
      <c r="AA476" s="166"/>
      <c r="AB476" s="166"/>
      <c r="AC476" s="166"/>
      <c r="AD476" s="166"/>
      <c r="AE476" s="166"/>
      <c r="AF476" s="166"/>
      <c r="AG476" s="166"/>
      <c r="AH476" s="166"/>
      <c r="AI476" s="166"/>
      <c r="AK476" s="85"/>
      <c r="AP476" s="81"/>
      <c r="AQ476" s="46"/>
      <c r="AR476" s="168" t="s">
        <v>633</v>
      </c>
      <c r="AS476" s="43"/>
      <c r="AT476" s="43"/>
      <c r="AU476" s="43"/>
      <c r="AV476" s="43"/>
      <c r="AW476" s="43"/>
      <c r="AX476" s="2" t="str">
        <f>IF($B$476="□",確認申請書!J458,K476)</f>
        <v>□</v>
      </c>
      <c r="AY476" s="169" t="s">
        <v>634</v>
      </c>
      <c r="AZ476" s="43"/>
      <c r="BA476" s="2" t="str">
        <f>IF($B$476="□",確認申請書!M458,N476)</f>
        <v>□</v>
      </c>
      <c r="BB476" s="169" t="s">
        <v>635</v>
      </c>
      <c r="BC476" s="43"/>
      <c r="BD476" s="43"/>
      <c r="BE476" s="43"/>
      <c r="BF476" s="43"/>
      <c r="BG476" s="43"/>
      <c r="BH476" s="43"/>
      <c r="BI476" s="43"/>
      <c r="BJ476" s="43"/>
      <c r="BK476" s="43"/>
      <c r="BL476" s="43"/>
      <c r="BM476" s="43"/>
      <c r="BN476" s="43"/>
      <c r="BO476" s="43"/>
      <c r="BP476" s="43"/>
      <c r="BQ476" s="43"/>
      <c r="BR476" s="43"/>
      <c r="BS476" s="43"/>
      <c r="BT476" s="43"/>
      <c r="BU476" s="43"/>
      <c r="BV476" s="43"/>
      <c r="BX476" s="85"/>
    </row>
    <row r="477" spans="2:76" ht="27.75" customHeight="1">
      <c r="C477" s="81"/>
      <c r="D477" s="46"/>
      <c r="E477" s="612">
        <f>確認申請書!D459</f>
        <v>0</v>
      </c>
      <c r="F477" s="612"/>
      <c r="G477" s="612"/>
      <c r="H477" s="612"/>
      <c r="I477" s="612"/>
      <c r="J477" s="612"/>
      <c r="K477" s="612"/>
      <c r="L477" s="612"/>
      <c r="M477" s="612"/>
      <c r="N477" s="612"/>
      <c r="O477" s="612"/>
      <c r="P477" s="612"/>
      <c r="Q477" s="612"/>
      <c r="R477" s="612"/>
      <c r="S477" s="612"/>
      <c r="T477" s="612"/>
      <c r="U477" s="612"/>
      <c r="V477" s="612"/>
      <c r="W477" s="612"/>
      <c r="X477" s="612"/>
      <c r="Y477" s="612"/>
      <c r="Z477" s="612"/>
      <c r="AA477" s="612"/>
      <c r="AB477" s="612"/>
      <c r="AC477" s="612"/>
      <c r="AD477" s="612"/>
      <c r="AE477" s="612"/>
      <c r="AF477" s="612"/>
      <c r="AG477" s="612"/>
      <c r="AH477" s="612"/>
      <c r="AI477" s="612"/>
      <c r="AK477" s="85"/>
      <c r="AP477" s="81"/>
      <c r="AQ477" s="46"/>
      <c r="AR477" s="393">
        <f>IF(E477="","",E477)</f>
        <v>0</v>
      </c>
      <c r="AS477" s="393"/>
      <c r="AT477" s="393"/>
      <c r="AU477" s="393"/>
      <c r="AV477" s="393"/>
      <c r="AW477" s="393"/>
      <c r="AX477" s="393"/>
      <c r="AY477" s="393"/>
      <c r="AZ477" s="393"/>
      <c r="BA477" s="393"/>
      <c r="BB477" s="393"/>
      <c r="BC477" s="393"/>
      <c r="BD477" s="393"/>
      <c r="BE477" s="393"/>
      <c r="BF477" s="393"/>
      <c r="BG477" s="393"/>
      <c r="BH477" s="393"/>
      <c r="BI477" s="393"/>
      <c r="BJ477" s="393"/>
      <c r="BK477" s="393"/>
      <c r="BL477" s="393"/>
      <c r="BM477" s="393"/>
      <c r="BN477" s="393"/>
      <c r="BO477" s="393"/>
      <c r="BP477" s="393"/>
      <c r="BQ477" s="393"/>
      <c r="BR477" s="393"/>
      <c r="BS477" s="393"/>
      <c r="BT477" s="393"/>
      <c r="BU477" s="393"/>
      <c r="BV477" s="393"/>
      <c r="BX477" s="85"/>
    </row>
    <row r="478" spans="2:76" ht="27.75" customHeight="1">
      <c r="C478" s="81"/>
      <c r="D478" s="46"/>
      <c r="E478" s="611"/>
      <c r="F478" s="611"/>
      <c r="G478" s="611"/>
      <c r="H478" s="611"/>
      <c r="I478" s="611"/>
      <c r="J478" s="611"/>
      <c r="K478" s="611"/>
      <c r="L478" s="611"/>
      <c r="M478" s="611"/>
      <c r="N478" s="611"/>
      <c r="O478" s="611"/>
      <c r="P478" s="611"/>
      <c r="Q478" s="611"/>
      <c r="R478" s="611"/>
      <c r="S478" s="611"/>
      <c r="T478" s="611"/>
      <c r="U478" s="611"/>
      <c r="V478" s="611"/>
      <c r="W478" s="611"/>
      <c r="X478" s="611"/>
      <c r="Y478" s="611"/>
      <c r="Z478" s="611"/>
      <c r="AA478" s="611"/>
      <c r="AB478" s="611"/>
      <c r="AC478" s="611"/>
      <c r="AD478" s="611"/>
      <c r="AE478" s="611"/>
      <c r="AF478" s="611"/>
      <c r="AG478" s="611"/>
      <c r="AH478" s="611"/>
      <c r="AI478" s="611"/>
      <c r="AK478" s="85"/>
      <c r="AP478" s="81"/>
      <c r="AQ478" s="46"/>
      <c r="AR478" s="393" t="str">
        <f>IF(E478="","",E478)</f>
        <v/>
      </c>
      <c r="AS478" s="393"/>
      <c r="AT478" s="393"/>
      <c r="AU478" s="393"/>
      <c r="AV478" s="393"/>
      <c r="AW478" s="393"/>
      <c r="AX478" s="393"/>
      <c r="AY478" s="393"/>
      <c r="AZ478" s="393"/>
      <c r="BA478" s="393"/>
      <c r="BB478" s="393"/>
      <c r="BC478" s="393"/>
      <c r="BD478" s="393"/>
      <c r="BE478" s="393"/>
      <c r="BF478" s="393"/>
      <c r="BG478" s="393"/>
      <c r="BH478" s="393"/>
      <c r="BI478" s="393"/>
      <c r="BJ478" s="393"/>
      <c r="BK478" s="393"/>
      <c r="BL478" s="393"/>
      <c r="BM478" s="393"/>
      <c r="BN478" s="393"/>
      <c r="BO478" s="393"/>
      <c r="BP478" s="393"/>
      <c r="BQ478" s="393"/>
      <c r="BR478" s="393"/>
      <c r="BS478" s="393"/>
      <c r="BT478" s="393"/>
      <c r="BU478" s="393"/>
      <c r="BV478" s="393"/>
      <c r="BX478" s="85"/>
    </row>
    <row r="479" spans="2:76" ht="27.75" customHeight="1">
      <c r="C479" s="81"/>
      <c r="D479" s="46"/>
      <c r="E479" s="611"/>
      <c r="F479" s="611"/>
      <c r="G479" s="611"/>
      <c r="H479" s="611"/>
      <c r="I479" s="611"/>
      <c r="J479" s="611"/>
      <c r="K479" s="611"/>
      <c r="L479" s="611"/>
      <c r="M479" s="611"/>
      <c r="N479" s="611"/>
      <c r="O479" s="611"/>
      <c r="P479" s="611"/>
      <c r="Q479" s="611"/>
      <c r="R479" s="611"/>
      <c r="S479" s="611"/>
      <c r="T479" s="611"/>
      <c r="U479" s="611"/>
      <c r="V479" s="611"/>
      <c r="W479" s="611"/>
      <c r="X479" s="611"/>
      <c r="Y479" s="611"/>
      <c r="Z479" s="611"/>
      <c r="AA479" s="611"/>
      <c r="AB479" s="611"/>
      <c r="AC479" s="611"/>
      <c r="AD479" s="611"/>
      <c r="AE479" s="611"/>
      <c r="AF479" s="611"/>
      <c r="AG479" s="611"/>
      <c r="AH479" s="611"/>
      <c r="AI479" s="611"/>
      <c r="AK479" s="85"/>
      <c r="AP479" s="81"/>
      <c r="AQ479" s="46"/>
      <c r="AR479" s="393" t="str">
        <f>IF(E479="","",E479)</f>
        <v/>
      </c>
      <c r="AS479" s="393"/>
      <c r="AT479" s="393"/>
      <c r="AU479" s="393"/>
      <c r="AV479" s="393"/>
      <c r="AW479" s="393"/>
      <c r="AX479" s="393"/>
      <c r="AY479" s="393"/>
      <c r="AZ479" s="393"/>
      <c r="BA479" s="393"/>
      <c r="BB479" s="393"/>
      <c r="BC479" s="393"/>
      <c r="BD479" s="393"/>
      <c r="BE479" s="393"/>
      <c r="BF479" s="393"/>
      <c r="BG479" s="393"/>
      <c r="BH479" s="393"/>
      <c r="BI479" s="393"/>
      <c r="BJ479" s="393"/>
      <c r="BK479" s="393"/>
      <c r="BL479" s="393"/>
      <c r="BM479" s="393"/>
      <c r="BN479" s="393"/>
      <c r="BO479" s="393"/>
      <c r="BP479" s="393"/>
      <c r="BQ479" s="393"/>
      <c r="BR479" s="393"/>
      <c r="BS479" s="393"/>
      <c r="BT479" s="393"/>
      <c r="BU479" s="393"/>
      <c r="BV479" s="393"/>
      <c r="BX479" s="85"/>
    </row>
    <row r="480" spans="2:76" ht="27.75" customHeight="1">
      <c r="C480" s="81"/>
      <c r="D480" s="46"/>
      <c r="E480" s="611"/>
      <c r="F480" s="611"/>
      <c r="G480" s="611"/>
      <c r="H480" s="611"/>
      <c r="I480" s="611"/>
      <c r="J480" s="611"/>
      <c r="K480" s="611"/>
      <c r="L480" s="611"/>
      <c r="M480" s="611"/>
      <c r="N480" s="611"/>
      <c r="O480" s="611"/>
      <c r="P480" s="611"/>
      <c r="Q480" s="611"/>
      <c r="R480" s="611"/>
      <c r="S480" s="611"/>
      <c r="T480" s="611"/>
      <c r="U480" s="611"/>
      <c r="V480" s="611"/>
      <c r="W480" s="611"/>
      <c r="X480" s="611"/>
      <c r="Y480" s="611"/>
      <c r="Z480" s="611"/>
      <c r="AA480" s="611"/>
      <c r="AB480" s="611"/>
      <c r="AC480" s="611"/>
      <c r="AD480" s="611"/>
      <c r="AE480" s="611"/>
      <c r="AF480" s="611"/>
      <c r="AG480" s="611"/>
      <c r="AH480" s="611"/>
      <c r="AI480" s="611"/>
      <c r="AK480" s="85"/>
      <c r="AP480" s="81"/>
      <c r="AQ480" s="46"/>
      <c r="AR480" s="393" t="str">
        <f>IF(E480="","",E480)</f>
        <v/>
      </c>
      <c r="AS480" s="393"/>
      <c r="AT480" s="393"/>
      <c r="AU480" s="393"/>
      <c r="AV480" s="393"/>
      <c r="AW480" s="393"/>
      <c r="AX480" s="393"/>
      <c r="AY480" s="393"/>
      <c r="AZ480" s="393"/>
      <c r="BA480" s="393"/>
      <c r="BB480" s="393"/>
      <c r="BC480" s="393"/>
      <c r="BD480" s="393"/>
      <c r="BE480" s="393"/>
      <c r="BF480" s="393"/>
      <c r="BG480" s="393"/>
      <c r="BH480" s="393"/>
      <c r="BI480" s="393"/>
      <c r="BJ480" s="393"/>
      <c r="BK480" s="393"/>
      <c r="BL480" s="393"/>
      <c r="BM480" s="393"/>
      <c r="BN480" s="393"/>
      <c r="BO480" s="393"/>
      <c r="BP480" s="393"/>
      <c r="BQ480" s="393"/>
      <c r="BR480" s="393"/>
      <c r="BS480" s="393"/>
      <c r="BT480" s="393"/>
      <c r="BU480" s="393"/>
      <c r="BV480" s="393"/>
      <c r="BX480" s="85"/>
    </row>
    <row r="481" spans="3:78" ht="27.75" customHeight="1">
      <c r="C481" s="81"/>
      <c r="D481" s="46"/>
      <c r="E481" s="611"/>
      <c r="F481" s="611"/>
      <c r="G481" s="611"/>
      <c r="H481" s="611"/>
      <c r="I481" s="611"/>
      <c r="J481" s="611"/>
      <c r="K481" s="611"/>
      <c r="L481" s="611"/>
      <c r="M481" s="611"/>
      <c r="N481" s="611"/>
      <c r="O481" s="611"/>
      <c r="P481" s="611"/>
      <c r="Q481" s="611"/>
      <c r="R481" s="611"/>
      <c r="S481" s="611"/>
      <c r="T481" s="611"/>
      <c r="U481" s="611"/>
      <c r="V481" s="611"/>
      <c r="W481" s="611"/>
      <c r="X481" s="611"/>
      <c r="Y481" s="611"/>
      <c r="Z481" s="611"/>
      <c r="AA481" s="611"/>
      <c r="AB481" s="611"/>
      <c r="AC481" s="611"/>
      <c r="AD481" s="611"/>
      <c r="AE481" s="611"/>
      <c r="AF481" s="611"/>
      <c r="AG481" s="611"/>
      <c r="AH481" s="611"/>
      <c r="AI481" s="611"/>
      <c r="AK481" s="85"/>
      <c r="AP481" s="81"/>
      <c r="AQ481" s="46"/>
      <c r="AR481" s="393" t="str">
        <f>IF(E481="","",E481)</f>
        <v/>
      </c>
      <c r="AS481" s="393"/>
      <c r="AT481" s="393"/>
      <c r="AU481" s="393"/>
      <c r="AV481" s="393"/>
      <c r="AW481" s="393"/>
      <c r="AX481" s="393"/>
      <c r="AY481" s="393"/>
      <c r="AZ481" s="393"/>
      <c r="BA481" s="393"/>
      <c r="BB481" s="393"/>
      <c r="BC481" s="393"/>
      <c r="BD481" s="393"/>
      <c r="BE481" s="393"/>
      <c r="BF481" s="393"/>
      <c r="BG481" s="393"/>
      <c r="BH481" s="393"/>
      <c r="BI481" s="393"/>
      <c r="BJ481" s="393"/>
      <c r="BK481" s="393"/>
      <c r="BL481" s="393"/>
      <c r="BM481" s="393"/>
      <c r="BN481" s="393"/>
      <c r="BO481" s="393"/>
      <c r="BP481" s="393"/>
      <c r="BQ481" s="393"/>
      <c r="BR481" s="393"/>
      <c r="BS481" s="393"/>
      <c r="BT481" s="393"/>
      <c r="BU481" s="393"/>
      <c r="BV481" s="393"/>
      <c r="BX481" s="85"/>
    </row>
    <row r="482" spans="3:78" ht="7.5" customHeight="1">
      <c r="C482" s="81"/>
      <c r="D482" s="18"/>
      <c r="E482" s="18"/>
      <c r="F482" s="18"/>
      <c r="G482" s="18"/>
      <c r="H482" s="18"/>
      <c r="I482" s="18"/>
      <c r="J482" s="18"/>
      <c r="K482" s="18"/>
      <c r="L482" s="18"/>
      <c r="M482" s="18"/>
      <c r="N482" s="18"/>
      <c r="O482" s="18"/>
      <c r="P482" s="18"/>
      <c r="Q482" s="18"/>
      <c r="R482" s="18"/>
      <c r="S482" s="18"/>
      <c r="T482" s="18"/>
      <c r="U482" s="18"/>
      <c r="V482" s="18"/>
      <c r="W482" s="18"/>
      <c r="X482" s="18"/>
      <c r="Y482" s="18"/>
      <c r="Z482" s="18"/>
      <c r="AA482" s="18"/>
      <c r="AB482" s="18"/>
      <c r="AC482" s="18"/>
      <c r="AD482" s="18"/>
      <c r="AE482" s="18"/>
      <c r="AF482" s="18"/>
      <c r="AG482" s="18"/>
      <c r="AH482" s="18"/>
      <c r="AI482" s="18"/>
      <c r="AK482" s="85"/>
      <c r="AP482" s="81"/>
      <c r="AQ482" s="18"/>
      <c r="AR482" s="18"/>
      <c r="AS482" s="18"/>
      <c r="AT482" s="18"/>
      <c r="AU482" s="18"/>
      <c r="AV482" s="18"/>
      <c r="AW482" s="18"/>
      <c r="AX482" s="18"/>
      <c r="AY482" s="18"/>
      <c r="AZ482" s="18"/>
      <c r="BA482" s="18"/>
      <c r="BB482" s="18"/>
      <c r="BC482" s="18"/>
      <c r="BD482" s="18"/>
      <c r="BE482" s="18"/>
      <c r="BF482" s="18"/>
      <c r="BG482" s="18"/>
      <c r="BH482" s="18"/>
      <c r="BI482" s="18"/>
      <c r="BJ482" s="18"/>
      <c r="BK482" s="18"/>
      <c r="BL482" s="18"/>
      <c r="BM482" s="18"/>
      <c r="BN482" s="18"/>
      <c r="BO482" s="18"/>
      <c r="BP482" s="18"/>
      <c r="BQ482" s="18"/>
      <c r="BR482" s="18"/>
      <c r="BS482" s="18"/>
      <c r="BT482" s="18"/>
      <c r="BU482" s="18"/>
      <c r="BV482" s="18"/>
      <c r="BX482" s="85"/>
    </row>
    <row r="483" spans="3:78" ht="7.5" customHeight="1">
      <c r="C483" s="81"/>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c r="AB483" s="16"/>
      <c r="AC483" s="16"/>
      <c r="AD483" s="16"/>
      <c r="AE483" s="16"/>
      <c r="AF483" s="16"/>
      <c r="AG483" s="16"/>
      <c r="AH483" s="16"/>
      <c r="AI483" s="16"/>
      <c r="AK483" s="85"/>
      <c r="AP483" s="81"/>
      <c r="AQ483" s="16"/>
      <c r="AR483" s="16"/>
      <c r="AS483" s="16"/>
      <c r="AT483" s="16"/>
      <c r="AU483" s="16"/>
      <c r="AV483" s="16"/>
      <c r="AW483" s="16"/>
      <c r="AX483" s="16"/>
      <c r="AY483" s="16"/>
      <c r="AZ483" s="16"/>
      <c r="BA483" s="16"/>
      <c r="BB483" s="16"/>
      <c r="BC483" s="16"/>
      <c r="BD483" s="16"/>
      <c r="BE483" s="16"/>
      <c r="BF483" s="16"/>
      <c r="BG483" s="16"/>
      <c r="BH483" s="16"/>
      <c r="BI483" s="16"/>
      <c r="BJ483" s="16"/>
      <c r="BK483" s="16"/>
      <c r="BL483" s="16"/>
      <c r="BM483" s="16"/>
      <c r="BN483" s="16"/>
      <c r="BO483" s="16"/>
      <c r="BP483" s="16"/>
      <c r="BQ483" s="16"/>
      <c r="BR483" s="16"/>
      <c r="BS483" s="16"/>
      <c r="BT483" s="16"/>
      <c r="BU483" s="16"/>
      <c r="BV483" s="16"/>
      <c r="BX483" s="85"/>
    </row>
    <row r="484" spans="3:78" ht="7.5" customHeight="1">
      <c r="C484" s="81"/>
      <c r="D484" s="85"/>
      <c r="E484" s="85"/>
      <c r="F484" s="85"/>
      <c r="G484" s="85"/>
      <c r="H484" s="85"/>
      <c r="I484" s="85"/>
      <c r="J484" s="85"/>
      <c r="K484" s="85"/>
      <c r="L484" s="85"/>
      <c r="M484" s="85"/>
      <c r="N484" s="85"/>
      <c r="O484" s="85"/>
      <c r="P484" s="85"/>
      <c r="Q484" s="85"/>
      <c r="R484" s="85"/>
      <c r="S484" s="85"/>
      <c r="T484" s="85"/>
      <c r="U484" s="85"/>
      <c r="V484" s="85"/>
      <c r="W484" s="85"/>
      <c r="X484" s="85"/>
      <c r="Y484" s="85"/>
      <c r="Z484" s="85"/>
      <c r="AA484" s="85"/>
      <c r="AB484" s="85"/>
      <c r="AC484" s="85"/>
      <c r="AD484" s="85"/>
      <c r="AE484" s="85"/>
      <c r="AF484" s="85"/>
      <c r="AG484" s="85"/>
      <c r="AH484" s="85"/>
      <c r="AI484" s="85"/>
      <c r="AJ484" s="85"/>
      <c r="AK484" s="85"/>
      <c r="AP484" s="81"/>
      <c r="AQ484" s="85"/>
      <c r="AR484" s="85"/>
      <c r="AS484" s="85"/>
      <c r="AT484" s="85"/>
      <c r="AU484" s="85"/>
      <c r="AV484" s="85"/>
      <c r="AW484" s="85"/>
      <c r="AX484" s="85"/>
      <c r="AY484" s="85"/>
      <c r="AZ484" s="85"/>
      <c r="BA484" s="85"/>
      <c r="BB484" s="85"/>
      <c r="BC484" s="85"/>
      <c r="BD484" s="85"/>
      <c r="BE484" s="85"/>
      <c r="BF484" s="85"/>
      <c r="BG484" s="85"/>
      <c r="BH484" s="85"/>
      <c r="BI484" s="85"/>
      <c r="BJ484" s="85"/>
      <c r="BK484" s="85"/>
      <c r="BL484" s="85"/>
      <c r="BM484" s="85"/>
      <c r="BN484" s="85"/>
      <c r="BO484" s="85"/>
      <c r="BP484" s="85"/>
      <c r="BQ484" s="85"/>
      <c r="BR484" s="85"/>
      <c r="BS484" s="85"/>
      <c r="BT484" s="85"/>
      <c r="BU484" s="85"/>
      <c r="BV484" s="85"/>
      <c r="BW484" s="85"/>
      <c r="BX484" s="85"/>
    </row>
    <row r="485" spans="3:78" ht="25.5">
      <c r="C485" s="81"/>
      <c r="E485" s="1"/>
      <c r="F485" s="1"/>
      <c r="G485" s="1"/>
      <c r="H485" s="1"/>
      <c r="I485" s="1"/>
      <c r="J485" s="1"/>
      <c r="K485" s="1"/>
      <c r="L485" s="1"/>
      <c r="M485" s="1"/>
      <c r="N485" s="1"/>
      <c r="O485" s="1"/>
      <c r="P485" s="1"/>
      <c r="Q485" s="1"/>
      <c r="R485" s="1"/>
      <c r="S485" s="1"/>
      <c r="T485" s="1" t="s">
        <v>287</v>
      </c>
      <c r="U485" s="1"/>
      <c r="V485" s="1"/>
      <c r="W485" s="1"/>
      <c r="X485" s="1"/>
      <c r="Y485" s="1"/>
      <c r="Z485" s="1"/>
      <c r="AA485" s="1"/>
      <c r="AB485" s="1"/>
      <c r="AC485" s="1"/>
      <c r="AD485" s="1"/>
      <c r="AE485" s="1"/>
      <c r="AF485" s="1"/>
      <c r="AG485" s="1"/>
      <c r="AH485" s="1"/>
      <c r="AI485" s="1"/>
      <c r="AK485" s="85"/>
      <c r="AM485" s="2" t="s">
        <v>582</v>
      </c>
      <c r="AP485" s="81"/>
      <c r="AR485" s="1"/>
      <c r="AS485" s="1"/>
      <c r="AT485" s="1"/>
      <c r="AU485" s="1"/>
      <c r="AV485" s="1"/>
      <c r="AW485" s="1"/>
      <c r="AX485" s="1"/>
      <c r="AY485" s="1"/>
      <c r="AZ485" s="1"/>
      <c r="BA485" s="1"/>
      <c r="BB485" s="1"/>
      <c r="BC485" s="1"/>
      <c r="BD485" s="1"/>
      <c r="BE485" s="1"/>
      <c r="BF485" s="1"/>
      <c r="BG485" s="1" t="s">
        <v>287</v>
      </c>
      <c r="BH485" s="1"/>
      <c r="BI485" s="1"/>
      <c r="BJ485" s="1"/>
      <c r="BK485" s="1"/>
      <c r="BL485" s="1"/>
      <c r="BM485" s="1"/>
      <c r="BN485" s="1"/>
      <c r="BO485" s="1"/>
      <c r="BP485" s="1"/>
      <c r="BQ485" s="1"/>
      <c r="BR485" s="1"/>
      <c r="BS485" s="1"/>
      <c r="BT485" s="1"/>
      <c r="BU485" s="1"/>
      <c r="BV485" s="1"/>
      <c r="BX485" s="85"/>
      <c r="BZ485" s="2" t="s">
        <v>582</v>
      </c>
    </row>
    <row r="486" spans="3:78" ht="25.5">
      <c r="C486" s="81"/>
      <c r="D486" s="2" t="s">
        <v>288</v>
      </c>
      <c r="AK486" s="85"/>
      <c r="AP486" s="81"/>
      <c r="AQ486" s="2" t="s">
        <v>288</v>
      </c>
      <c r="BX486" s="85"/>
    </row>
    <row r="487" spans="3:78" ht="7.5" customHeight="1">
      <c r="C487" s="81"/>
      <c r="D487" s="18"/>
      <c r="E487" s="18"/>
      <c r="F487" s="18"/>
      <c r="G487" s="18"/>
      <c r="H487" s="18"/>
      <c r="I487" s="18"/>
      <c r="J487" s="18"/>
      <c r="K487" s="18"/>
      <c r="L487" s="18"/>
      <c r="M487" s="18"/>
      <c r="N487" s="18"/>
      <c r="O487" s="18"/>
      <c r="P487" s="18"/>
      <c r="Q487" s="18"/>
      <c r="R487" s="18"/>
      <c r="S487" s="18"/>
      <c r="T487" s="18"/>
      <c r="U487" s="18"/>
      <c r="V487" s="18"/>
      <c r="W487" s="18"/>
      <c r="X487" s="18"/>
      <c r="Y487" s="18"/>
      <c r="Z487" s="18"/>
      <c r="AA487" s="18"/>
      <c r="AB487" s="18"/>
      <c r="AC487" s="18"/>
      <c r="AD487" s="18"/>
      <c r="AE487" s="18"/>
      <c r="AF487" s="18"/>
      <c r="AG487" s="18"/>
      <c r="AH487" s="18"/>
      <c r="AI487" s="18"/>
      <c r="AK487" s="85"/>
      <c r="AP487" s="81"/>
      <c r="AQ487" s="18"/>
      <c r="AR487" s="18"/>
      <c r="AS487" s="18"/>
      <c r="AT487" s="18"/>
      <c r="AU487" s="18"/>
      <c r="AV487" s="18"/>
      <c r="AW487" s="18"/>
      <c r="AX487" s="18"/>
      <c r="AY487" s="18"/>
      <c r="AZ487" s="18"/>
      <c r="BA487" s="18"/>
      <c r="BB487" s="18"/>
      <c r="BC487" s="18"/>
      <c r="BD487" s="18"/>
      <c r="BE487" s="18"/>
      <c r="BF487" s="18"/>
      <c r="BG487" s="18"/>
      <c r="BH487" s="18"/>
      <c r="BI487" s="18"/>
      <c r="BJ487" s="18"/>
      <c r="BK487" s="18"/>
      <c r="BL487" s="18"/>
      <c r="BM487" s="18"/>
      <c r="BN487" s="18"/>
      <c r="BO487" s="18"/>
      <c r="BP487" s="18"/>
      <c r="BQ487" s="18"/>
      <c r="BR487" s="18"/>
      <c r="BS487" s="18"/>
      <c r="BT487" s="18"/>
      <c r="BU487" s="18"/>
      <c r="BV487" s="18"/>
      <c r="BX487" s="85"/>
    </row>
    <row r="488" spans="3:78" ht="7.5" customHeight="1">
      <c r="C488" s="81"/>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c r="AB488" s="16"/>
      <c r="AC488" s="16"/>
      <c r="AD488" s="16"/>
      <c r="AE488" s="16"/>
      <c r="AF488" s="16"/>
      <c r="AG488" s="16"/>
      <c r="AH488" s="16"/>
      <c r="AI488" s="16"/>
      <c r="AK488" s="85"/>
      <c r="AP488" s="81"/>
      <c r="AQ488" s="16"/>
      <c r="AR488" s="16"/>
      <c r="AS488" s="16"/>
      <c r="AT488" s="16"/>
      <c r="AU488" s="16"/>
      <c r="AV488" s="16"/>
      <c r="AW488" s="16"/>
      <c r="AX488" s="16"/>
      <c r="AY488" s="16"/>
      <c r="AZ488" s="16"/>
      <c r="BA488" s="16"/>
      <c r="BB488" s="16"/>
      <c r="BC488" s="16"/>
      <c r="BD488" s="16"/>
      <c r="BE488" s="16"/>
      <c r="BF488" s="16"/>
      <c r="BG488" s="16"/>
      <c r="BH488" s="16"/>
      <c r="BI488" s="16"/>
      <c r="BJ488" s="16"/>
      <c r="BK488" s="16"/>
      <c r="BL488" s="16"/>
      <c r="BM488" s="16"/>
      <c r="BN488" s="16"/>
      <c r="BO488" s="16"/>
      <c r="BP488" s="16"/>
      <c r="BQ488" s="16"/>
      <c r="BR488" s="16"/>
      <c r="BS488" s="16"/>
      <c r="BT488" s="16"/>
      <c r="BU488" s="16"/>
      <c r="BV488" s="16"/>
      <c r="BX488" s="85"/>
    </row>
    <row r="489" spans="3:78" ht="25.5">
      <c r="C489" s="81"/>
      <c r="D489" s="2" t="s">
        <v>289</v>
      </c>
      <c r="J489" s="337" t="str">
        <f>IF(確認申請書!I467="","",確認申請書!I467)</f>
        <v/>
      </c>
      <c r="K489" s="337"/>
      <c r="L489" s="1"/>
      <c r="AK489" s="85"/>
      <c r="AP489" s="81"/>
      <c r="AQ489" s="2" t="s">
        <v>289</v>
      </c>
      <c r="AW489" s="534" t="str">
        <f>IF(AND(J489="",確認申請書!I467=""),"",IF(J489="",確認申請書!I467,J489))</f>
        <v/>
      </c>
      <c r="AX489" s="534"/>
      <c r="AY489" s="1"/>
      <c r="BX489" s="85"/>
    </row>
    <row r="490" spans="3:78" ht="7.5" customHeight="1">
      <c r="C490" s="81"/>
      <c r="D490" s="18"/>
      <c r="E490" s="18"/>
      <c r="F490" s="18"/>
      <c r="G490" s="18"/>
      <c r="H490" s="18"/>
      <c r="I490" s="18"/>
      <c r="J490" s="18"/>
      <c r="K490" s="18"/>
      <c r="L490" s="18"/>
      <c r="M490" s="18"/>
      <c r="N490" s="18"/>
      <c r="O490" s="18"/>
      <c r="P490" s="18"/>
      <c r="Q490" s="18"/>
      <c r="R490" s="18"/>
      <c r="S490" s="18"/>
      <c r="T490" s="18"/>
      <c r="U490" s="18"/>
      <c r="V490" s="18"/>
      <c r="W490" s="18"/>
      <c r="X490" s="18"/>
      <c r="Y490" s="18"/>
      <c r="Z490" s="18"/>
      <c r="AA490" s="18"/>
      <c r="AB490" s="18"/>
      <c r="AC490" s="18"/>
      <c r="AD490" s="18"/>
      <c r="AE490" s="18"/>
      <c r="AF490" s="18"/>
      <c r="AG490" s="18"/>
      <c r="AH490" s="18"/>
      <c r="AI490" s="18"/>
      <c r="AK490" s="85"/>
      <c r="AP490" s="81"/>
      <c r="AQ490" s="18"/>
      <c r="AR490" s="18"/>
      <c r="AS490" s="18"/>
      <c r="AT490" s="18"/>
      <c r="AU490" s="18"/>
      <c r="AV490" s="18"/>
      <c r="AW490" s="18"/>
      <c r="AX490" s="18"/>
      <c r="AY490" s="18"/>
      <c r="AZ490" s="18"/>
      <c r="BA490" s="18"/>
      <c r="BB490" s="18"/>
      <c r="BC490" s="18"/>
      <c r="BD490" s="18"/>
      <c r="BE490" s="18"/>
      <c r="BF490" s="18"/>
      <c r="BG490" s="18"/>
      <c r="BH490" s="18"/>
      <c r="BI490" s="18"/>
      <c r="BJ490" s="18"/>
      <c r="BK490" s="18"/>
      <c r="BL490" s="18"/>
      <c r="BM490" s="18"/>
      <c r="BN490" s="18"/>
      <c r="BO490" s="18"/>
      <c r="BP490" s="18"/>
      <c r="BQ490" s="18"/>
      <c r="BR490" s="18"/>
      <c r="BS490" s="18"/>
      <c r="BT490" s="18"/>
      <c r="BU490" s="18"/>
      <c r="BV490" s="18"/>
      <c r="BX490" s="85"/>
    </row>
    <row r="491" spans="3:78" ht="7.5" customHeight="1">
      <c r="C491" s="81"/>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c r="AB491" s="16"/>
      <c r="AC491" s="16"/>
      <c r="AD491" s="16"/>
      <c r="AE491" s="16"/>
      <c r="AF491" s="16"/>
      <c r="AG491" s="16"/>
      <c r="AH491" s="16"/>
      <c r="AI491" s="16"/>
      <c r="AK491" s="85"/>
      <c r="AP491" s="81"/>
      <c r="AQ491" s="16"/>
      <c r="AR491" s="16"/>
      <c r="AS491" s="16"/>
      <c r="AT491" s="16"/>
      <c r="AU491" s="16"/>
      <c r="AV491" s="16"/>
      <c r="AW491" s="16"/>
      <c r="AX491" s="16"/>
      <c r="AY491" s="16"/>
      <c r="AZ491" s="16"/>
      <c r="BA491" s="16"/>
      <c r="BB491" s="16"/>
      <c r="BC491" s="16"/>
      <c r="BD491" s="16"/>
      <c r="BE491" s="16"/>
      <c r="BF491" s="16"/>
      <c r="BG491" s="16"/>
      <c r="BH491" s="16"/>
      <c r="BI491" s="16"/>
      <c r="BJ491" s="16"/>
      <c r="BK491" s="16"/>
      <c r="BL491" s="16"/>
      <c r="BM491" s="16"/>
      <c r="BN491" s="16"/>
      <c r="BO491" s="16"/>
      <c r="BP491" s="16"/>
      <c r="BQ491" s="16"/>
      <c r="BR491" s="16"/>
      <c r="BS491" s="16"/>
      <c r="BT491" s="16"/>
      <c r="BU491" s="16"/>
      <c r="BV491" s="16"/>
      <c r="BX491" s="85"/>
    </row>
    <row r="492" spans="3:78" ht="25.5">
      <c r="C492" s="81"/>
      <c r="D492" s="2" t="s">
        <v>290</v>
      </c>
      <c r="J492" s="337" t="str">
        <f>IF(確認申請書!I470="","",確認申請書!I470)</f>
        <v/>
      </c>
      <c r="K492" s="337"/>
      <c r="L492" s="2" t="s">
        <v>118</v>
      </c>
      <c r="AK492" s="85"/>
      <c r="AP492" s="81"/>
      <c r="AQ492" s="2" t="s">
        <v>290</v>
      </c>
      <c r="AW492" s="534" t="str">
        <f>IF(AND(J492="",確認申請書!I470=""),"",IF(J492="",確認申請書!I470,J492))</f>
        <v/>
      </c>
      <c r="AX492" s="534"/>
      <c r="AY492" s="2" t="s">
        <v>118</v>
      </c>
      <c r="BX492" s="85"/>
    </row>
    <row r="493" spans="3:78" ht="7.5" customHeight="1">
      <c r="C493" s="81"/>
      <c r="D493" s="18"/>
      <c r="E493" s="18"/>
      <c r="F493" s="18"/>
      <c r="G493" s="18"/>
      <c r="H493" s="18"/>
      <c r="I493" s="18"/>
      <c r="J493" s="18"/>
      <c r="K493" s="18"/>
      <c r="L493" s="18"/>
      <c r="M493" s="18"/>
      <c r="N493" s="18"/>
      <c r="O493" s="18"/>
      <c r="P493" s="18"/>
      <c r="Q493" s="18"/>
      <c r="R493" s="18"/>
      <c r="S493" s="18"/>
      <c r="T493" s="18"/>
      <c r="U493" s="18"/>
      <c r="V493" s="18"/>
      <c r="W493" s="18"/>
      <c r="X493" s="18"/>
      <c r="Y493" s="18"/>
      <c r="Z493" s="18"/>
      <c r="AA493" s="18"/>
      <c r="AB493" s="18"/>
      <c r="AC493" s="18"/>
      <c r="AD493" s="18"/>
      <c r="AE493" s="18"/>
      <c r="AF493" s="18"/>
      <c r="AG493" s="18"/>
      <c r="AH493" s="18"/>
      <c r="AI493" s="18"/>
      <c r="AK493" s="85"/>
      <c r="AP493" s="81"/>
      <c r="AQ493" s="18"/>
      <c r="AR493" s="18"/>
      <c r="AS493" s="18"/>
      <c r="AT493" s="18"/>
      <c r="AU493" s="18"/>
      <c r="AV493" s="18"/>
      <c r="AW493" s="18"/>
      <c r="AX493" s="18"/>
      <c r="AY493" s="18"/>
      <c r="AZ493" s="18"/>
      <c r="BA493" s="18"/>
      <c r="BB493" s="18"/>
      <c r="BC493" s="18"/>
      <c r="BD493" s="18"/>
      <c r="BE493" s="18"/>
      <c r="BF493" s="18"/>
      <c r="BG493" s="18"/>
      <c r="BH493" s="18"/>
      <c r="BI493" s="18"/>
      <c r="BJ493" s="18"/>
      <c r="BK493" s="18"/>
      <c r="BL493" s="18"/>
      <c r="BM493" s="18"/>
      <c r="BN493" s="18"/>
      <c r="BO493" s="18"/>
      <c r="BP493" s="18"/>
      <c r="BQ493" s="18"/>
      <c r="BR493" s="18"/>
      <c r="BS493" s="18"/>
      <c r="BT493" s="18"/>
      <c r="BU493" s="18"/>
      <c r="BV493" s="18"/>
      <c r="BX493" s="85"/>
    </row>
    <row r="494" spans="3:78" ht="7.5" customHeight="1">
      <c r="C494" s="81"/>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c r="AB494" s="16"/>
      <c r="AC494" s="16"/>
      <c r="AD494" s="16"/>
      <c r="AE494" s="16"/>
      <c r="AF494" s="16"/>
      <c r="AG494" s="16"/>
      <c r="AH494" s="16"/>
      <c r="AI494" s="16"/>
      <c r="AK494" s="85"/>
      <c r="AP494" s="81"/>
      <c r="AQ494" s="16"/>
      <c r="AR494" s="16"/>
      <c r="AS494" s="16"/>
      <c r="AT494" s="16"/>
      <c r="AU494" s="16"/>
      <c r="AV494" s="16"/>
      <c r="AW494" s="16"/>
      <c r="AX494" s="16"/>
      <c r="AY494" s="16"/>
      <c r="AZ494" s="16"/>
      <c r="BA494" s="16"/>
      <c r="BB494" s="16"/>
      <c r="BC494" s="16"/>
      <c r="BD494" s="16"/>
      <c r="BE494" s="16"/>
      <c r="BF494" s="16"/>
      <c r="BG494" s="16"/>
      <c r="BH494" s="16"/>
      <c r="BI494" s="16"/>
      <c r="BJ494" s="16"/>
      <c r="BK494" s="16"/>
      <c r="BL494" s="16"/>
      <c r="BM494" s="16"/>
      <c r="BN494" s="16"/>
      <c r="BO494" s="16"/>
      <c r="BP494" s="16"/>
      <c r="BQ494" s="16"/>
      <c r="BR494" s="16"/>
      <c r="BS494" s="16"/>
      <c r="BT494" s="16"/>
      <c r="BU494" s="16"/>
      <c r="BV494" s="16"/>
      <c r="BX494" s="85"/>
    </row>
    <row r="495" spans="3:78" ht="25.5">
      <c r="C495" s="81"/>
      <c r="D495" s="2" t="s">
        <v>291</v>
      </c>
      <c r="M495" s="609"/>
      <c r="N495" s="609"/>
      <c r="O495" s="609"/>
      <c r="P495" s="609"/>
      <c r="Q495" s="609"/>
      <c r="R495" s="609"/>
      <c r="S495" s="609"/>
      <c r="T495" s="609"/>
      <c r="U495" s="609"/>
      <c r="V495" s="609"/>
      <c r="W495" s="609"/>
      <c r="X495" s="609"/>
      <c r="Y495" s="609"/>
      <c r="Z495" s="609"/>
      <c r="AA495" s="609"/>
      <c r="AB495" s="609"/>
      <c r="AC495" s="609"/>
      <c r="AD495" s="609"/>
      <c r="AE495" s="609"/>
      <c r="AF495" s="609"/>
      <c r="AG495" s="609"/>
      <c r="AH495" s="609"/>
      <c r="AI495" s="609"/>
      <c r="AK495" s="85"/>
      <c r="AP495" s="81"/>
      <c r="AQ495" s="2" t="s">
        <v>291</v>
      </c>
      <c r="AZ495" s="335" t="str">
        <f>IF(AND(M495="",確認申請書!L473=""),"",IF(M495="",確認申請書!L473,M495))</f>
        <v/>
      </c>
      <c r="BA495" s="335"/>
      <c r="BB495" s="335"/>
      <c r="BC495" s="335"/>
      <c r="BD495" s="335"/>
      <c r="BE495" s="335"/>
      <c r="BF495" s="335"/>
      <c r="BG495" s="335"/>
      <c r="BH495" s="335"/>
      <c r="BI495" s="335"/>
      <c r="BJ495" s="335"/>
      <c r="BK495" s="335"/>
      <c r="BL495" s="335"/>
      <c r="BM495" s="335"/>
      <c r="BN495" s="335"/>
      <c r="BO495" s="335"/>
      <c r="BP495" s="335"/>
      <c r="BQ495" s="335"/>
      <c r="BR495" s="335"/>
      <c r="BS495" s="335"/>
      <c r="BT495" s="335"/>
      <c r="BU495" s="335"/>
      <c r="BV495" s="335"/>
      <c r="BX495" s="85"/>
    </row>
    <row r="496" spans="3:78" ht="7.5" customHeight="1">
      <c r="C496" s="81"/>
      <c r="D496" s="18"/>
      <c r="E496" s="18"/>
      <c r="F496" s="18"/>
      <c r="G496" s="18"/>
      <c r="H496" s="18"/>
      <c r="I496" s="18"/>
      <c r="J496" s="18"/>
      <c r="K496" s="18"/>
      <c r="L496" s="18"/>
      <c r="M496" s="18"/>
      <c r="N496" s="18"/>
      <c r="O496" s="18"/>
      <c r="P496" s="18"/>
      <c r="Q496" s="18"/>
      <c r="R496" s="18"/>
      <c r="S496" s="18"/>
      <c r="T496" s="18"/>
      <c r="U496" s="18"/>
      <c r="V496" s="18"/>
      <c r="W496" s="18"/>
      <c r="X496" s="18"/>
      <c r="Y496" s="18"/>
      <c r="Z496" s="18"/>
      <c r="AA496" s="18"/>
      <c r="AB496" s="18"/>
      <c r="AC496" s="18"/>
      <c r="AD496" s="18"/>
      <c r="AE496" s="18"/>
      <c r="AF496" s="18"/>
      <c r="AG496" s="18"/>
      <c r="AH496" s="18"/>
      <c r="AI496" s="18"/>
      <c r="AK496" s="85"/>
      <c r="AP496" s="81"/>
      <c r="AQ496" s="18"/>
      <c r="AR496" s="18"/>
      <c r="AS496" s="18"/>
      <c r="AT496" s="18"/>
      <c r="AU496" s="18"/>
      <c r="AV496" s="18"/>
      <c r="AW496" s="18"/>
      <c r="AX496" s="18"/>
      <c r="AY496" s="18"/>
      <c r="AZ496" s="18"/>
      <c r="BA496" s="18"/>
      <c r="BB496" s="18"/>
      <c r="BC496" s="18"/>
      <c r="BD496" s="18"/>
      <c r="BE496" s="18"/>
      <c r="BF496" s="18"/>
      <c r="BG496" s="18"/>
      <c r="BH496" s="18"/>
      <c r="BI496" s="18"/>
      <c r="BJ496" s="18"/>
      <c r="BK496" s="18"/>
      <c r="BL496" s="18"/>
      <c r="BM496" s="18"/>
      <c r="BN496" s="18"/>
      <c r="BO496" s="18"/>
      <c r="BP496" s="18"/>
      <c r="BQ496" s="18"/>
      <c r="BR496" s="18"/>
      <c r="BS496" s="18"/>
      <c r="BT496" s="18"/>
      <c r="BU496" s="18"/>
      <c r="BV496" s="18"/>
      <c r="BX496" s="85"/>
    </row>
    <row r="497" spans="2:76" ht="7.5" customHeight="1">
      <c r="C497" s="81"/>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c r="AB497" s="16"/>
      <c r="AC497" s="16"/>
      <c r="AD497" s="16"/>
      <c r="AE497" s="16"/>
      <c r="AF497" s="16"/>
      <c r="AG497" s="16"/>
      <c r="AH497" s="16"/>
      <c r="AI497" s="16"/>
      <c r="AK497" s="85"/>
      <c r="AP497" s="81"/>
      <c r="AQ497" s="16"/>
      <c r="AR497" s="16"/>
      <c r="AS497" s="16"/>
      <c r="AT497" s="16"/>
      <c r="AU497" s="16"/>
      <c r="AV497" s="16"/>
      <c r="AW497" s="16"/>
      <c r="AX497" s="16"/>
      <c r="AY497" s="16"/>
      <c r="AZ497" s="16"/>
      <c r="BA497" s="16"/>
      <c r="BB497" s="16"/>
      <c r="BC497" s="16"/>
      <c r="BD497" s="16"/>
      <c r="BE497" s="16"/>
      <c r="BF497" s="16"/>
      <c r="BG497" s="16"/>
      <c r="BH497" s="16"/>
      <c r="BI497" s="16"/>
      <c r="BJ497" s="16"/>
      <c r="BK497" s="16"/>
      <c r="BL497" s="16"/>
      <c r="BM497" s="16"/>
      <c r="BN497" s="16"/>
      <c r="BO497" s="16"/>
      <c r="BP497" s="16"/>
      <c r="BQ497" s="16"/>
      <c r="BR497" s="16"/>
      <c r="BS497" s="16"/>
      <c r="BT497" s="16"/>
      <c r="BU497" s="16"/>
      <c r="BV497" s="16"/>
      <c r="BX497" s="85"/>
    </row>
    <row r="498" spans="2:76" ht="25.5">
      <c r="C498" s="81"/>
      <c r="D498" s="2" t="s">
        <v>293</v>
      </c>
      <c r="M498" s="607"/>
      <c r="N498" s="607"/>
      <c r="O498" s="607"/>
      <c r="P498" s="607"/>
      <c r="Q498" s="2" t="s">
        <v>20</v>
      </c>
      <c r="R498" s="33"/>
      <c r="AK498" s="85"/>
      <c r="AP498" s="81"/>
      <c r="AQ498" s="2" t="s">
        <v>293</v>
      </c>
      <c r="AZ498" s="549" t="str">
        <f>IF(AND(M498="",確認申請書!L476=""),"",IF(M498="",確認申請書!L476,M498))</f>
        <v/>
      </c>
      <c r="BA498" s="549"/>
      <c r="BB498" s="549"/>
      <c r="BC498" s="549"/>
      <c r="BD498" s="2" t="s">
        <v>20</v>
      </c>
      <c r="BE498" s="33"/>
      <c r="BX498" s="85"/>
    </row>
    <row r="499" spans="2:76" ht="7.5" customHeight="1">
      <c r="C499" s="81"/>
      <c r="D499" s="18"/>
      <c r="E499" s="18"/>
      <c r="F499" s="18"/>
      <c r="G499" s="18"/>
      <c r="H499" s="18"/>
      <c r="I499" s="18"/>
      <c r="J499" s="18"/>
      <c r="K499" s="18"/>
      <c r="L499" s="18"/>
      <c r="M499" s="18"/>
      <c r="N499" s="18"/>
      <c r="O499" s="18"/>
      <c r="P499" s="18"/>
      <c r="Q499" s="18"/>
      <c r="R499" s="18"/>
      <c r="S499" s="18"/>
      <c r="T499" s="18"/>
      <c r="U499" s="18"/>
      <c r="V499" s="18"/>
      <c r="W499" s="18"/>
      <c r="X499" s="18"/>
      <c r="Y499" s="18"/>
      <c r="Z499" s="18"/>
      <c r="AA499" s="18"/>
      <c r="AB499" s="18"/>
      <c r="AC499" s="18"/>
      <c r="AD499" s="18"/>
      <c r="AE499" s="18"/>
      <c r="AF499" s="18"/>
      <c r="AG499" s="18"/>
      <c r="AH499" s="18"/>
      <c r="AI499" s="18"/>
      <c r="AK499" s="85"/>
      <c r="AP499" s="81"/>
      <c r="AQ499" s="18"/>
      <c r="AR499" s="18"/>
      <c r="AS499" s="18"/>
      <c r="AT499" s="18"/>
      <c r="AU499" s="18"/>
      <c r="AV499" s="18"/>
      <c r="AW499" s="18"/>
      <c r="AX499" s="18"/>
      <c r="AY499" s="18"/>
      <c r="AZ499" s="18"/>
      <c r="BA499" s="18"/>
      <c r="BB499" s="18"/>
      <c r="BC499" s="18"/>
      <c r="BD499" s="18"/>
      <c r="BE499" s="18"/>
      <c r="BF499" s="18"/>
      <c r="BG499" s="18"/>
      <c r="BH499" s="18"/>
      <c r="BI499" s="18"/>
      <c r="BJ499" s="18"/>
      <c r="BK499" s="18"/>
      <c r="BL499" s="18"/>
      <c r="BM499" s="18"/>
      <c r="BN499" s="18"/>
      <c r="BO499" s="18"/>
      <c r="BP499" s="18"/>
      <c r="BQ499" s="18"/>
      <c r="BR499" s="18"/>
      <c r="BS499" s="18"/>
      <c r="BT499" s="18"/>
      <c r="BU499" s="18"/>
      <c r="BV499" s="18"/>
      <c r="BX499" s="85"/>
    </row>
    <row r="500" spans="2:76" ht="7.5" customHeight="1">
      <c r="C500" s="81"/>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c r="AB500" s="16"/>
      <c r="AC500" s="16"/>
      <c r="AD500" s="16"/>
      <c r="AE500" s="16"/>
      <c r="AF500" s="16"/>
      <c r="AG500" s="16"/>
      <c r="AH500" s="16"/>
      <c r="AI500" s="16"/>
      <c r="AK500" s="85"/>
      <c r="AP500" s="81"/>
      <c r="AQ500" s="16"/>
      <c r="AR500" s="16"/>
      <c r="AS500" s="16"/>
      <c r="AT500" s="16"/>
      <c r="AU500" s="16"/>
      <c r="AV500" s="16"/>
      <c r="AW500" s="16"/>
      <c r="AX500" s="16"/>
      <c r="AY500" s="16"/>
      <c r="AZ500" s="16"/>
      <c r="BA500" s="16"/>
      <c r="BB500" s="16"/>
      <c r="BC500" s="16"/>
      <c r="BD500" s="16"/>
      <c r="BE500" s="16"/>
      <c r="BF500" s="16"/>
      <c r="BG500" s="16"/>
      <c r="BH500" s="16"/>
      <c r="BI500" s="16"/>
      <c r="BJ500" s="16"/>
      <c r="BK500" s="16"/>
      <c r="BL500" s="16"/>
      <c r="BM500" s="16"/>
      <c r="BN500" s="16"/>
      <c r="BO500" s="16"/>
      <c r="BP500" s="16"/>
      <c r="BQ500" s="16"/>
      <c r="BR500" s="16"/>
      <c r="BS500" s="16"/>
      <c r="BT500" s="16"/>
      <c r="BU500" s="16"/>
      <c r="BV500" s="16"/>
      <c r="BX500" s="85"/>
    </row>
    <row r="501" spans="2:76" ht="25.5">
      <c r="C501" s="81"/>
      <c r="D501" s="2" t="s">
        <v>294</v>
      </c>
      <c r="M501" s="607"/>
      <c r="N501" s="607"/>
      <c r="O501" s="607"/>
      <c r="P501" s="607"/>
      <c r="Q501" s="2" t="s">
        <v>20</v>
      </c>
      <c r="R501" s="33"/>
      <c r="AK501" s="85"/>
      <c r="AP501" s="81"/>
      <c r="AQ501" s="2" t="s">
        <v>294</v>
      </c>
      <c r="AZ501" s="549" t="str">
        <f>IF(AND(M501="",確認申請書!L479=""),"",IF(M501="",確認申請書!L479,M501))</f>
        <v/>
      </c>
      <c r="BA501" s="549"/>
      <c r="BB501" s="549"/>
      <c r="BC501" s="549"/>
      <c r="BD501" s="2" t="s">
        <v>20</v>
      </c>
      <c r="BE501" s="33"/>
      <c r="BX501" s="85"/>
    </row>
    <row r="502" spans="2:76" ht="7.5" customHeight="1">
      <c r="C502" s="81"/>
      <c r="D502" s="18"/>
      <c r="E502" s="18"/>
      <c r="F502" s="18"/>
      <c r="G502" s="18"/>
      <c r="H502" s="18"/>
      <c r="I502" s="18"/>
      <c r="J502" s="18"/>
      <c r="K502" s="18"/>
      <c r="L502" s="18"/>
      <c r="M502" s="18"/>
      <c r="N502" s="18"/>
      <c r="O502" s="18"/>
      <c r="P502" s="18"/>
      <c r="Q502" s="18"/>
      <c r="R502" s="18"/>
      <c r="S502" s="18"/>
      <c r="T502" s="18"/>
      <c r="U502" s="18"/>
      <c r="V502" s="18"/>
      <c r="W502" s="18"/>
      <c r="X502" s="18"/>
      <c r="Y502" s="18"/>
      <c r="Z502" s="18"/>
      <c r="AA502" s="18"/>
      <c r="AB502" s="18"/>
      <c r="AC502" s="18"/>
      <c r="AD502" s="18"/>
      <c r="AE502" s="18"/>
      <c r="AF502" s="18"/>
      <c r="AG502" s="18"/>
      <c r="AH502" s="18"/>
      <c r="AI502" s="18"/>
      <c r="AK502" s="85"/>
      <c r="AP502" s="81"/>
      <c r="AQ502" s="18"/>
      <c r="AR502" s="18"/>
      <c r="AS502" s="18"/>
      <c r="AT502" s="18"/>
      <c r="AU502" s="18"/>
      <c r="AV502" s="18"/>
      <c r="AW502" s="18"/>
      <c r="AX502" s="18"/>
      <c r="AY502" s="18"/>
      <c r="AZ502" s="18"/>
      <c r="BA502" s="18"/>
      <c r="BB502" s="18"/>
      <c r="BC502" s="18"/>
      <c r="BD502" s="18"/>
      <c r="BE502" s="18"/>
      <c r="BF502" s="18"/>
      <c r="BG502" s="18"/>
      <c r="BH502" s="18"/>
      <c r="BI502" s="18"/>
      <c r="BJ502" s="18"/>
      <c r="BK502" s="18"/>
      <c r="BL502" s="18"/>
      <c r="BM502" s="18"/>
      <c r="BN502" s="18"/>
      <c r="BO502" s="18"/>
      <c r="BP502" s="18"/>
      <c r="BQ502" s="18"/>
      <c r="BR502" s="18"/>
      <c r="BS502" s="18"/>
      <c r="BT502" s="18"/>
      <c r="BU502" s="18"/>
      <c r="BV502" s="18"/>
      <c r="BX502" s="85"/>
    </row>
    <row r="503" spans="2:76" ht="7.5" customHeight="1">
      <c r="C503" s="81"/>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c r="AB503" s="16"/>
      <c r="AC503" s="16"/>
      <c r="AD503" s="16"/>
      <c r="AE503" s="16"/>
      <c r="AF503" s="16"/>
      <c r="AG503" s="16"/>
      <c r="AH503" s="16"/>
      <c r="AI503" s="16"/>
      <c r="AK503" s="85"/>
      <c r="AP503" s="81"/>
      <c r="AQ503" s="16"/>
      <c r="AR503" s="16"/>
      <c r="AS503" s="16"/>
      <c r="AT503" s="16"/>
      <c r="AU503" s="16"/>
      <c r="AV503" s="16"/>
      <c r="AW503" s="16"/>
      <c r="AX503" s="16"/>
      <c r="AY503" s="16"/>
      <c r="AZ503" s="16"/>
      <c r="BA503" s="16"/>
      <c r="BB503" s="16"/>
      <c r="BC503" s="16"/>
      <c r="BD503" s="16"/>
      <c r="BE503" s="16"/>
      <c r="BF503" s="16"/>
      <c r="BG503" s="16"/>
      <c r="BH503" s="16"/>
      <c r="BI503" s="16"/>
      <c r="BJ503" s="16"/>
      <c r="BK503" s="16"/>
      <c r="BL503" s="16"/>
      <c r="BM503" s="16"/>
      <c r="BN503" s="16"/>
      <c r="BO503" s="16"/>
      <c r="BP503" s="16"/>
      <c r="BQ503" s="16"/>
      <c r="BR503" s="16"/>
      <c r="BS503" s="16"/>
      <c r="BT503" s="16"/>
      <c r="BU503" s="16"/>
      <c r="BV503" s="16"/>
      <c r="BX503" s="85"/>
    </row>
    <row r="504" spans="2:76" ht="25.5">
      <c r="C504" s="81"/>
      <c r="D504" s="2" t="s">
        <v>455</v>
      </c>
      <c r="AK504" s="85"/>
      <c r="AP504" s="81"/>
      <c r="AQ504" s="2" t="s">
        <v>295</v>
      </c>
      <c r="BX504" s="85"/>
    </row>
    <row r="505" spans="2:76" ht="25.5">
      <c r="C505" s="81"/>
      <c r="E505" s="2" t="s">
        <v>457</v>
      </c>
      <c r="M505" s="607"/>
      <c r="N505" s="607"/>
      <c r="O505" s="607"/>
      <c r="P505" s="607"/>
      <c r="Q505" s="2" t="s">
        <v>20</v>
      </c>
      <c r="R505" s="33"/>
      <c r="AK505" s="85"/>
      <c r="AP505" s="81"/>
      <c r="AR505" s="2" t="s">
        <v>456</v>
      </c>
      <c r="AZ505" s="549" t="str">
        <f>IF(AND(M505="",確認申請書!L483=""),"",IF(M505="",確認申請書!L483,M505))</f>
        <v/>
      </c>
      <c r="BA505" s="549"/>
      <c r="BB505" s="549"/>
      <c r="BC505" s="549"/>
      <c r="BD505" s="2" t="s">
        <v>20</v>
      </c>
      <c r="BE505" s="33"/>
      <c r="BX505" s="85"/>
    </row>
    <row r="506" spans="2:76" ht="25.5">
      <c r="B506" s="111" t="str">
        <f>IF(AND(X506="□",AB506="□"),"□","■")</f>
        <v>□</v>
      </c>
      <c r="C506" s="81"/>
      <c r="E506" s="2" t="s">
        <v>458</v>
      </c>
      <c r="X506" s="162" t="s">
        <v>33</v>
      </c>
      <c r="Y506" s="46" t="s">
        <v>459</v>
      </c>
      <c r="Z506" s="46"/>
      <c r="AB506" s="162" t="s">
        <v>33</v>
      </c>
      <c r="AC506" s="46" t="s">
        <v>460</v>
      </c>
      <c r="AD506" s="46"/>
      <c r="AK506" s="85"/>
      <c r="AP506" s="81"/>
      <c r="AR506" s="2" t="s">
        <v>458</v>
      </c>
      <c r="AZ506" s="143"/>
      <c r="BA506" s="143"/>
      <c r="BB506" s="143"/>
      <c r="BC506" s="143"/>
      <c r="BE506" s="33"/>
      <c r="BK506" s="2" t="str">
        <f>IF($B$506="□",確認申請書!W484,X506)</f>
        <v>□</v>
      </c>
      <c r="BL506" s="2" t="s">
        <v>459</v>
      </c>
      <c r="BO506" s="2" t="str">
        <f>IF(B506="□",確認申請書!AA484,AB506)</f>
        <v>□</v>
      </c>
      <c r="BP506" s="2" t="s">
        <v>460</v>
      </c>
      <c r="BX506" s="85"/>
    </row>
    <row r="507" spans="2:76" ht="7.5" customHeight="1">
      <c r="C507" s="81"/>
      <c r="D507" s="18"/>
      <c r="E507" s="18"/>
      <c r="F507" s="18"/>
      <c r="G507" s="18"/>
      <c r="H507" s="18"/>
      <c r="I507" s="18"/>
      <c r="J507" s="18"/>
      <c r="K507" s="18"/>
      <c r="L507" s="18"/>
      <c r="M507" s="18"/>
      <c r="N507" s="18"/>
      <c r="O507" s="18"/>
      <c r="P507" s="18"/>
      <c r="Q507" s="18"/>
      <c r="R507" s="18"/>
      <c r="S507" s="18"/>
      <c r="T507" s="18"/>
      <c r="U507" s="18"/>
      <c r="V507" s="18"/>
      <c r="W507" s="18"/>
      <c r="X507" s="18"/>
      <c r="Y507" s="18"/>
      <c r="Z507" s="18"/>
      <c r="AA507" s="18"/>
      <c r="AB507" s="18"/>
      <c r="AC507" s="18"/>
      <c r="AD507" s="18"/>
      <c r="AE507" s="18"/>
      <c r="AF507" s="18"/>
      <c r="AG507" s="18"/>
      <c r="AH507" s="18"/>
      <c r="AI507" s="18"/>
      <c r="AK507" s="85"/>
      <c r="AP507" s="81"/>
      <c r="AQ507" s="18"/>
      <c r="AR507" s="18"/>
      <c r="AS507" s="18"/>
      <c r="AT507" s="18"/>
      <c r="AU507" s="18"/>
      <c r="AV507" s="18"/>
      <c r="AW507" s="18"/>
      <c r="AX507" s="18"/>
      <c r="AY507" s="18"/>
      <c r="AZ507" s="18"/>
      <c r="BA507" s="18"/>
      <c r="BB507" s="18"/>
      <c r="BC507" s="18"/>
      <c r="BD507" s="18"/>
      <c r="BE507" s="18"/>
      <c r="BF507" s="18"/>
      <c r="BG507" s="18"/>
      <c r="BH507" s="18"/>
      <c r="BI507" s="18"/>
      <c r="BJ507" s="18"/>
      <c r="BK507" s="18"/>
      <c r="BL507" s="18"/>
      <c r="BM507" s="18"/>
      <c r="BN507" s="18"/>
      <c r="BO507" s="18"/>
      <c r="BP507" s="18"/>
      <c r="BQ507" s="18"/>
      <c r="BR507" s="18"/>
      <c r="BS507" s="18"/>
      <c r="BT507" s="18"/>
      <c r="BU507" s="18"/>
      <c r="BV507" s="18"/>
      <c r="BX507" s="85"/>
    </row>
    <row r="508" spans="2:76" ht="7.5" customHeight="1">
      <c r="C508" s="81"/>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c r="AB508" s="16"/>
      <c r="AC508" s="16"/>
      <c r="AD508" s="16"/>
      <c r="AE508" s="16"/>
      <c r="AF508" s="16"/>
      <c r="AG508" s="16"/>
      <c r="AH508" s="16"/>
      <c r="AI508" s="16"/>
      <c r="AK508" s="85"/>
      <c r="AP508" s="81"/>
      <c r="AQ508" s="16"/>
      <c r="AR508" s="16"/>
      <c r="AS508" s="16"/>
      <c r="AT508" s="16"/>
      <c r="AU508" s="16"/>
      <c r="AV508" s="16"/>
      <c r="AW508" s="16"/>
      <c r="AX508" s="16"/>
      <c r="AY508" s="16"/>
      <c r="AZ508" s="16"/>
      <c r="BA508" s="16"/>
      <c r="BB508" s="16"/>
      <c r="BC508" s="16"/>
      <c r="BD508" s="16"/>
      <c r="BE508" s="16"/>
      <c r="BF508" s="16"/>
      <c r="BG508" s="16"/>
      <c r="BH508" s="16"/>
      <c r="BI508" s="16"/>
      <c r="BJ508" s="16"/>
      <c r="BK508" s="16"/>
      <c r="BL508" s="16"/>
      <c r="BM508" s="16"/>
      <c r="BN508" s="16"/>
      <c r="BO508" s="16"/>
      <c r="BP508" s="16"/>
      <c r="BQ508" s="16"/>
      <c r="BR508" s="16"/>
      <c r="BS508" s="16"/>
      <c r="BT508" s="16"/>
      <c r="BU508" s="16"/>
      <c r="BV508" s="16"/>
      <c r="BX508" s="85"/>
    </row>
    <row r="509" spans="2:76" ht="25.5">
      <c r="C509" s="81"/>
      <c r="D509" s="2" t="s">
        <v>296</v>
      </c>
      <c r="AK509" s="85"/>
      <c r="AP509" s="81"/>
      <c r="AQ509" s="2" t="s">
        <v>296</v>
      </c>
      <c r="BX509" s="85"/>
    </row>
    <row r="510" spans="2:76" ht="25.5">
      <c r="C510" s="81"/>
      <c r="H510" s="5" t="s">
        <v>27</v>
      </c>
      <c r="I510" s="302" t="s">
        <v>297</v>
      </c>
      <c r="J510" s="302"/>
      <c r="K510" s="302"/>
      <c r="L510" s="302"/>
      <c r="M510" s="302"/>
      <c r="N510" s="302"/>
      <c r="O510" s="302"/>
      <c r="P510" s="2" t="s">
        <v>21</v>
      </c>
      <c r="Q510" s="5" t="s">
        <v>27</v>
      </c>
      <c r="R510" s="302" t="s">
        <v>37</v>
      </c>
      <c r="S510" s="302"/>
      <c r="T510" s="302"/>
      <c r="U510" s="302"/>
      <c r="V510" s="302"/>
      <c r="W510" s="302"/>
      <c r="X510" s="302"/>
      <c r="Y510" s="2" t="s">
        <v>21</v>
      </c>
      <c r="Z510" s="5" t="s">
        <v>27</v>
      </c>
      <c r="AA510" s="302" t="s">
        <v>299</v>
      </c>
      <c r="AB510" s="302"/>
      <c r="AC510" s="302"/>
      <c r="AD510" s="302"/>
      <c r="AE510" s="302"/>
      <c r="AF510" s="302"/>
      <c r="AG510" s="302"/>
      <c r="AH510" s="2" t="s">
        <v>28</v>
      </c>
      <c r="AK510" s="85"/>
      <c r="AP510" s="81"/>
      <c r="AU510" s="5" t="s">
        <v>27</v>
      </c>
      <c r="AV510" s="302" t="s">
        <v>297</v>
      </c>
      <c r="AW510" s="302"/>
      <c r="AX510" s="302"/>
      <c r="AY510" s="302"/>
      <c r="AZ510" s="302"/>
      <c r="BA510" s="302"/>
      <c r="BB510" s="302"/>
      <c r="BC510" s="2" t="s">
        <v>21</v>
      </c>
      <c r="BD510" s="5" t="s">
        <v>27</v>
      </c>
      <c r="BE510" s="302" t="s">
        <v>37</v>
      </c>
      <c r="BF510" s="302"/>
      <c r="BG510" s="302"/>
      <c r="BH510" s="302"/>
      <c r="BI510" s="302"/>
      <c r="BJ510" s="302"/>
      <c r="BK510" s="302"/>
      <c r="BL510" s="2" t="s">
        <v>21</v>
      </c>
      <c r="BM510" s="5" t="s">
        <v>27</v>
      </c>
      <c r="BN510" s="302" t="s">
        <v>299</v>
      </c>
      <c r="BO510" s="302"/>
      <c r="BP510" s="302"/>
      <c r="BQ510" s="302"/>
      <c r="BR510" s="302"/>
      <c r="BS510" s="302"/>
      <c r="BT510" s="302"/>
      <c r="BU510" s="2" t="s">
        <v>28</v>
      </c>
      <c r="BX510" s="85"/>
    </row>
    <row r="511" spans="2:76" ht="25.5">
      <c r="C511" s="81"/>
      <c r="E511" s="2" t="s">
        <v>300</v>
      </c>
      <c r="H511" s="5" t="s">
        <v>27</v>
      </c>
      <c r="I511" s="613"/>
      <c r="J511" s="613"/>
      <c r="K511" s="613"/>
      <c r="L511" s="613"/>
      <c r="M511" s="613"/>
      <c r="N511" s="613"/>
      <c r="O511" s="613"/>
      <c r="P511" s="2" t="s">
        <v>21</v>
      </c>
      <c r="Q511" s="5" t="s">
        <v>27</v>
      </c>
      <c r="R511" s="615"/>
      <c r="S511" s="615"/>
      <c r="T511" s="615"/>
      <c r="U511" s="615"/>
      <c r="V511" s="615"/>
      <c r="W511" s="615"/>
      <c r="X511" s="615"/>
      <c r="Y511" s="2" t="s">
        <v>21</v>
      </c>
      <c r="Z511" s="5" t="s">
        <v>27</v>
      </c>
      <c r="AA511" s="600"/>
      <c r="AB511" s="600"/>
      <c r="AC511" s="600"/>
      <c r="AD511" s="600"/>
      <c r="AE511" s="600"/>
      <c r="AF511" s="600"/>
      <c r="AG511" s="2" t="s">
        <v>22</v>
      </c>
      <c r="AH511" s="2" t="s">
        <v>28</v>
      </c>
      <c r="AK511" s="85"/>
      <c r="AP511" s="81"/>
      <c r="AR511" s="2" t="s">
        <v>300</v>
      </c>
      <c r="AU511" s="5" t="s">
        <v>27</v>
      </c>
      <c r="AV511" s="562" t="str">
        <f>IF(AND(I511="",確認申請書!H489=""),"",IF(I511="",確認申請書!H489,I511))</f>
        <v/>
      </c>
      <c r="AW511" s="562"/>
      <c r="AX511" s="562"/>
      <c r="AY511" s="562"/>
      <c r="AZ511" s="562"/>
      <c r="BA511" s="562"/>
      <c r="BB511" s="562"/>
      <c r="BC511" s="2" t="s">
        <v>21</v>
      </c>
      <c r="BD511" s="5" t="s">
        <v>27</v>
      </c>
      <c r="BE511" s="536" t="str">
        <f>IF(AND(R511="",確認申請書!Q489=""),"",IF(R511="",確認申請書!Q489,R511))</f>
        <v/>
      </c>
      <c r="BF511" s="536"/>
      <c r="BG511" s="536"/>
      <c r="BH511" s="536"/>
      <c r="BI511" s="536"/>
      <c r="BJ511" s="536"/>
      <c r="BK511" s="536"/>
      <c r="BL511" s="2" t="s">
        <v>21</v>
      </c>
      <c r="BM511" s="5" t="s">
        <v>27</v>
      </c>
      <c r="BN511" s="572" t="str">
        <f>IF(AND(AA511="",確認申請書!Z489=""),"",IF(AA511="",確認申請書!Z489,AA511))</f>
        <v/>
      </c>
      <c r="BO511" s="572"/>
      <c r="BP511" s="572"/>
      <c r="BQ511" s="572"/>
      <c r="BR511" s="572"/>
      <c r="BS511" s="572"/>
      <c r="BT511" s="2" t="s">
        <v>22</v>
      </c>
      <c r="BU511" s="2" t="s">
        <v>28</v>
      </c>
      <c r="BX511" s="85"/>
    </row>
    <row r="512" spans="2:76" ht="25.5">
      <c r="C512" s="81"/>
      <c r="E512" s="2" t="s">
        <v>301</v>
      </c>
      <c r="H512" s="5" t="s">
        <v>27</v>
      </c>
      <c r="I512" s="613"/>
      <c r="J512" s="613"/>
      <c r="K512" s="613"/>
      <c r="L512" s="613"/>
      <c r="M512" s="613"/>
      <c r="N512" s="613"/>
      <c r="O512" s="613"/>
      <c r="P512" s="2" t="s">
        <v>21</v>
      </c>
      <c r="Q512" s="5" t="s">
        <v>27</v>
      </c>
      <c r="R512" s="615"/>
      <c r="S512" s="615"/>
      <c r="T512" s="615"/>
      <c r="U512" s="615"/>
      <c r="V512" s="615"/>
      <c r="W512" s="615"/>
      <c r="X512" s="615"/>
      <c r="Y512" s="2" t="s">
        <v>21</v>
      </c>
      <c r="Z512" s="5" t="s">
        <v>27</v>
      </c>
      <c r="AA512" s="600"/>
      <c r="AB512" s="600"/>
      <c r="AC512" s="600"/>
      <c r="AD512" s="600"/>
      <c r="AE512" s="600"/>
      <c r="AF512" s="600"/>
      <c r="AG512" s="2" t="s">
        <v>22</v>
      </c>
      <c r="AH512" s="2" t="s">
        <v>28</v>
      </c>
      <c r="AK512" s="85"/>
      <c r="AP512" s="81"/>
      <c r="AR512" s="2" t="s">
        <v>301</v>
      </c>
      <c r="AU512" s="5" t="s">
        <v>27</v>
      </c>
      <c r="AV512" s="562" t="str">
        <f>IF(AND(I512="",確認申請書!H490=""),"",IF(I512="",確認申請書!H490,I512))</f>
        <v/>
      </c>
      <c r="AW512" s="562"/>
      <c r="AX512" s="562"/>
      <c r="AY512" s="562"/>
      <c r="AZ512" s="562"/>
      <c r="BA512" s="562"/>
      <c r="BB512" s="562"/>
      <c r="BC512" s="2" t="s">
        <v>21</v>
      </c>
      <c r="BD512" s="5" t="s">
        <v>27</v>
      </c>
      <c r="BE512" s="553" t="str">
        <f>IF(AND(R512="",確認申請書!Q490=""),"",IF(R512="",確認申請書!Q490,R512))</f>
        <v/>
      </c>
      <c r="BF512" s="553"/>
      <c r="BG512" s="553"/>
      <c r="BH512" s="553"/>
      <c r="BI512" s="553"/>
      <c r="BJ512" s="553"/>
      <c r="BK512" s="553"/>
      <c r="BL512" s="2" t="s">
        <v>21</v>
      </c>
      <c r="BM512" s="5" t="s">
        <v>27</v>
      </c>
      <c r="BN512" s="572" t="str">
        <f>IF(AND(AA512="",確認申請書!Z490=""),"",IF(AA512="",確認申請書!Z490,AA512))</f>
        <v/>
      </c>
      <c r="BO512" s="572"/>
      <c r="BP512" s="572"/>
      <c r="BQ512" s="572"/>
      <c r="BR512" s="572"/>
      <c r="BS512" s="572"/>
      <c r="BT512" s="2" t="s">
        <v>22</v>
      </c>
      <c r="BU512" s="2" t="s">
        <v>28</v>
      </c>
      <c r="BX512" s="85"/>
    </row>
    <row r="513" spans="3:76" ht="25.5">
      <c r="C513" s="81"/>
      <c r="E513" s="2" t="s">
        <v>302</v>
      </c>
      <c r="H513" s="5" t="s">
        <v>27</v>
      </c>
      <c r="I513" s="613"/>
      <c r="J513" s="613"/>
      <c r="K513" s="613"/>
      <c r="L513" s="613"/>
      <c r="M513" s="613"/>
      <c r="N513" s="613"/>
      <c r="O513" s="613"/>
      <c r="P513" s="2" t="s">
        <v>21</v>
      </c>
      <c r="Q513" s="5" t="s">
        <v>27</v>
      </c>
      <c r="R513" s="615"/>
      <c r="S513" s="615"/>
      <c r="T513" s="615"/>
      <c r="U513" s="615"/>
      <c r="V513" s="615"/>
      <c r="W513" s="615"/>
      <c r="X513" s="615"/>
      <c r="Y513" s="2" t="s">
        <v>21</v>
      </c>
      <c r="Z513" s="5" t="s">
        <v>27</v>
      </c>
      <c r="AA513" s="600"/>
      <c r="AB513" s="600"/>
      <c r="AC513" s="600"/>
      <c r="AD513" s="600"/>
      <c r="AE513" s="600"/>
      <c r="AF513" s="600"/>
      <c r="AG513" s="2" t="s">
        <v>22</v>
      </c>
      <c r="AH513" s="2" t="s">
        <v>28</v>
      </c>
      <c r="AK513" s="85"/>
      <c r="AP513" s="81"/>
      <c r="AR513" s="2" t="s">
        <v>302</v>
      </c>
      <c r="AU513" s="5" t="s">
        <v>27</v>
      </c>
      <c r="AV513" s="562" t="str">
        <f>IF(AND(I513="",確認申請書!H491=""),"",IF(I513="",確認申請書!H491,I513))</f>
        <v/>
      </c>
      <c r="AW513" s="562"/>
      <c r="AX513" s="562"/>
      <c r="AY513" s="562"/>
      <c r="AZ513" s="562"/>
      <c r="BA513" s="562"/>
      <c r="BB513" s="562"/>
      <c r="BC513" s="2" t="s">
        <v>21</v>
      </c>
      <c r="BD513" s="5" t="s">
        <v>27</v>
      </c>
      <c r="BE513" s="553" t="str">
        <f>IF(AND(R513="",確認申請書!Q491=""),"",IF(R513="",確認申請書!Q491,R513))</f>
        <v/>
      </c>
      <c r="BF513" s="553"/>
      <c r="BG513" s="553"/>
      <c r="BH513" s="553"/>
      <c r="BI513" s="553"/>
      <c r="BJ513" s="553"/>
      <c r="BK513" s="553"/>
      <c r="BL513" s="2" t="s">
        <v>21</v>
      </c>
      <c r="BM513" s="5" t="s">
        <v>27</v>
      </c>
      <c r="BN513" s="572" t="str">
        <f>IF(AND(AA513="",確認申請書!Z491=""),"",IF(AA513="",確認申請書!Z491,AA513))</f>
        <v/>
      </c>
      <c r="BO513" s="572"/>
      <c r="BP513" s="572"/>
      <c r="BQ513" s="572"/>
      <c r="BR513" s="572"/>
      <c r="BS513" s="572"/>
      <c r="BT513" s="2" t="s">
        <v>22</v>
      </c>
      <c r="BU513" s="2" t="s">
        <v>28</v>
      </c>
      <c r="BX513" s="85"/>
    </row>
    <row r="514" spans="3:76" ht="25.5">
      <c r="C514" s="81"/>
      <c r="E514" s="2" t="s">
        <v>303</v>
      </c>
      <c r="H514" s="5" t="s">
        <v>27</v>
      </c>
      <c r="I514" s="613"/>
      <c r="J514" s="613"/>
      <c r="K514" s="613"/>
      <c r="L514" s="613"/>
      <c r="M514" s="613"/>
      <c r="N514" s="613"/>
      <c r="O514" s="613"/>
      <c r="P514" s="2" t="s">
        <v>21</v>
      </c>
      <c r="Q514" s="5" t="s">
        <v>27</v>
      </c>
      <c r="R514" s="615"/>
      <c r="S514" s="615"/>
      <c r="T514" s="615"/>
      <c r="U514" s="615"/>
      <c r="V514" s="615"/>
      <c r="W514" s="615"/>
      <c r="X514" s="615"/>
      <c r="Y514" s="2" t="s">
        <v>21</v>
      </c>
      <c r="Z514" s="5" t="s">
        <v>27</v>
      </c>
      <c r="AA514" s="600"/>
      <c r="AB514" s="600"/>
      <c r="AC514" s="600"/>
      <c r="AD514" s="600"/>
      <c r="AE514" s="600"/>
      <c r="AF514" s="600"/>
      <c r="AG514" s="2" t="s">
        <v>22</v>
      </c>
      <c r="AH514" s="2" t="s">
        <v>28</v>
      </c>
      <c r="AK514" s="85"/>
      <c r="AP514" s="81"/>
      <c r="AR514" s="2" t="s">
        <v>303</v>
      </c>
      <c r="AU514" s="5" t="s">
        <v>27</v>
      </c>
      <c r="AV514" s="562" t="str">
        <f>IF(AND(I514="",確認申請書!H492=""),"",IF(I514="",確認申請書!H492,I514))</f>
        <v/>
      </c>
      <c r="AW514" s="562"/>
      <c r="AX514" s="562"/>
      <c r="AY514" s="562"/>
      <c r="AZ514" s="562"/>
      <c r="BA514" s="562"/>
      <c r="BB514" s="562"/>
      <c r="BC514" s="2" t="s">
        <v>21</v>
      </c>
      <c r="BD514" s="5" t="s">
        <v>27</v>
      </c>
      <c r="BE514" s="553" t="str">
        <f>IF(AND(R514="",確認申請書!Q492=""),"",IF(R514="",確認申請書!Q492,R514))</f>
        <v/>
      </c>
      <c r="BF514" s="553"/>
      <c r="BG514" s="553"/>
      <c r="BH514" s="553"/>
      <c r="BI514" s="553"/>
      <c r="BJ514" s="553"/>
      <c r="BK514" s="553"/>
      <c r="BL514" s="2" t="s">
        <v>21</v>
      </c>
      <c r="BM514" s="5" t="s">
        <v>27</v>
      </c>
      <c r="BN514" s="572" t="str">
        <f>IF(AND(AA514="",確認申請書!Z492=""),"",IF(AA514="",確認申請書!Z492,AA514))</f>
        <v/>
      </c>
      <c r="BO514" s="572"/>
      <c r="BP514" s="572"/>
      <c r="BQ514" s="572"/>
      <c r="BR514" s="572"/>
      <c r="BS514" s="572"/>
      <c r="BT514" s="2" t="s">
        <v>22</v>
      </c>
      <c r="BU514" s="2" t="s">
        <v>28</v>
      </c>
      <c r="BX514" s="85"/>
    </row>
    <row r="515" spans="3:76" ht="25.5">
      <c r="C515" s="81"/>
      <c r="E515" s="2" t="s">
        <v>304</v>
      </c>
      <c r="H515" s="5" t="s">
        <v>27</v>
      </c>
      <c r="I515" s="613"/>
      <c r="J515" s="613"/>
      <c r="K515" s="613"/>
      <c r="L515" s="613"/>
      <c r="M515" s="613"/>
      <c r="N515" s="613"/>
      <c r="O515" s="613"/>
      <c r="P515" s="2" t="s">
        <v>21</v>
      </c>
      <c r="Q515" s="5" t="s">
        <v>27</v>
      </c>
      <c r="R515" s="615"/>
      <c r="S515" s="615"/>
      <c r="T515" s="615"/>
      <c r="U515" s="615"/>
      <c r="V515" s="615"/>
      <c r="W515" s="615"/>
      <c r="X515" s="615"/>
      <c r="Y515" s="2" t="s">
        <v>21</v>
      </c>
      <c r="Z515" s="5" t="s">
        <v>27</v>
      </c>
      <c r="AA515" s="600"/>
      <c r="AB515" s="600"/>
      <c r="AC515" s="600"/>
      <c r="AD515" s="600"/>
      <c r="AE515" s="600"/>
      <c r="AF515" s="600"/>
      <c r="AG515" s="2" t="s">
        <v>22</v>
      </c>
      <c r="AH515" s="2" t="s">
        <v>28</v>
      </c>
      <c r="AK515" s="85"/>
      <c r="AP515" s="81"/>
      <c r="AR515" s="2" t="s">
        <v>304</v>
      </c>
      <c r="AU515" s="5" t="s">
        <v>27</v>
      </c>
      <c r="AV515" s="562" t="str">
        <f>IF(AND(I515="",確認申請書!H493=""),"",IF(I515="",確認申請書!H493,I515))</f>
        <v/>
      </c>
      <c r="AW515" s="562"/>
      <c r="AX515" s="562"/>
      <c r="AY515" s="562"/>
      <c r="AZ515" s="562"/>
      <c r="BA515" s="562"/>
      <c r="BB515" s="562"/>
      <c r="BC515" s="2" t="s">
        <v>21</v>
      </c>
      <c r="BD515" s="5" t="s">
        <v>27</v>
      </c>
      <c r="BE515" s="553" t="str">
        <f>IF(AND(R515="",確認申請書!Q493=""),"",IF(R515="",確認申請書!Q493,R515))</f>
        <v/>
      </c>
      <c r="BF515" s="553"/>
      <c r="BG515" s="553"/>
      <c r="BH515" s="553"/>
      <c r="BI515" s="553"/>
      <c r="BJ515" s="553"/>
      <c r="BK515" s="553"/>
      <c r="BL515" s="2" t="s">
        <v>21</v>
      </c>
      <c r="BM515" s="5" t="s">
        <v>27</v>
      </c>
      <c r="BN515" s="572" t="str">
        <f>IF(AND(AA515="",確認申請書!Z493=""),"",IF(AA515="",確認申請書!Z493,AA515))</f>
        <v/>
      </c>
      <c r="BO515" s="572"/>
      <c r="BP515" s="572"/>
      <c r="BQ515" s="572"/>
      <c r="BR515" s="572"/>
      <c r="BS515" s="572"/>
      <c r="BT515" s="2" t="s">
        <v>22</v>
      </c>
      <c r="BU515" s="2" t="s">
        <v>28</v>
      </c>
      <c r="BX515" s="85"/>
    </row>
    <row r="516" spans="3:76" ht="25.5">
      <c r="C516" s="81"/>
      <c r="E516" s="2" t="s">
        <v>305</v>
      </c>
      <c r="H516" s="5" t="s">
        <v>27</v>
      </c>
      <c r="I516" s="613"/>
      <c r="J516" s="613"/>
      <c r="K516" s="613"/>
      <c r="L516" s="613"/>
      <c r="M516" s="613"/>
      <c r="N516" s="613"/>
      <c r="O516" s="613"/>
      <c r="P516" s="2" t="s">
        <v>21</v>
      </c>
      <c r="Q516" s="5" t="s">
        <v>27</v>
      </c>
      <c r="R516" s="615"/>
      <c r="S516" s="615"/>
      <c r="T516" s="615"/>
      <c r="U516" s="615"/>
      <c r="V516" s="615"/>
      <c r="W516" s="615"/>
      <c r="X516" s="615"/>
      <c r="Y516" s="2" t="s">
        <v>21</v>
      </c>
      <c r="Z516" s="5" t="s">
        <v>27</v>
      </c>
      <c r="AA516" s="600"/>
      <c r="AB516" s="600"/>
      <c r="AC516" s="600"/>
      <c r="AD516" s="600"/>
      <c r="AE516" s="600"/>
      <c r="AF516" s="600"/>
      <c r="AG516" s="2" t="s">
        <v>22</v>
      </c>
      <c r="AH516" s="2" t="s">
        <v>28</v>
      </c>
      <c r="AK516" s="85"/>
      <c r="AP516" s="81"/>
      <c r="AR516" s="2" t="s">
        <v>305</v>
      </c>
      <c r="AU516" s="5" t="s">
        <v>27</v>
      </c>
      <c r="AV516" s="562" t="str">
        <f>IF(AND(I516="",確認申請書!H494=""),"",IF(I516="",確認申請書!H494,I516))</f>
        <v/>
      </c>
      <c r="AW516" s="562"/>
      <c r="AX516" s="562"/>
      <c r="AY516" s="562"/>
      <c r="AZ516" s="562"/>
      <c r="BA516" s="562"/>
      <c r="BB516" s="562"/>
      <c r="BC516" s="2" t="s">
        <v>21</v>
      </c>
      <c r="BD516" s="5" t="s">
        <v>27</v>
      </c>
      <c r="BE516" s="553" t="str">
        <f>IF(AND(R516="",確認申請書!Q494=""),"",IF(R516="",確認申請書!Q494,R516))</f>
        <v/>
      </c>
      <c r="BF516" s="553"/>
      <c r="BG516" s="553"/>
      <c r="BH516" s="553"/>
      <c r="BI516" s="553"/>
      <c r="BJ516" s="553"/>
      <c r="BK516" s="553"/>
      <c r="BL516" s="2" t="s">
        <v>21</v>
      </c>
      <c r="BM516" s="5" t="s">
        <v>27</v>
      </c>
      <c r="BN516" s="572" t="str">
        <f>IF(AND(AA516="",確認申請書!Z494=""),"",IF(AA516="",確認申請書!Z494,AA516))</f>
        <v/>
      </c>
      <c r="BO516" s="572"/>
      <c r="BP516" s="572"/>
      <c r="BQ516" s="572"/>
      <c r="BR516" s="572"/>
      <c r="BS516" s="572"/>
      <c r="BT516" s="2" t="s">
        <v>22</v>
      </c>
      <c r="BU516" s="2" t="s">
        <v>28</v>
      </c>
      <c r="BX516" s="85"/>
    </row>
    <row r="517" spans="3:76" ht="7.5" customHeight="1">
      <c r="C517" s="81"/>
      <c r="D517" s="18"/>
      <c r="E517" s="18"/>
      <c r="F517" s="18"/>
      <c r="G517" s="18"/>
      <c r="H517" s="18"/>
      <c r="I517" s="18"/>
      <c r="J517" s="18"/>
      <c r="K517" s="18"/>
      <c r="L517" s="18"/>
      <c r="M517" s="18"/>
      <c r="N517" s="18"/>
      <c r="O517" s="18"/>
      <c r="P517" s="18"/>
      <c r="Q517" s="18"/>
      <c r="R517" s="18"/>
      <c r="S517" s="18"/>
      <c r="T517" s="18"/>
      <c r="U517" s="18"/>
      <c r="V517" s="18"/>
      <c r="W517" s="18"/>
      <c r="X517" s="18"/>
      <c r="Y517" s="18"/>
      <c r="Z517" s="18"/>
      <c r="AA517" s="18"/>
      <c r="AB517" s="18"/>
      <c r="AC517" s="18"/>
      <c r="AD517" s="18"/>
      <c r="AE517" s="18"/>
      <c r="AF517" s="18"/>
      <c r="AG517" s="18"/>
      <c r="AH517" s="18"/>
      <c r="AI517" s="18"/>
      <c r="AK517" s="85"/>
      <c r="AP517" s="81"/>
      <c r="AQ517" s="18"/>
      <c r="AR517" s="18"/>
      <c r="AS517" s="18"/>
      <c r="AT517" s="18"/>
      <c r="AU517" s="18"/>
      <c r="AV517" s="18"/>
      <c r="AW517" s="18"/>
      <c r="AX517" s="18"/>
      <c r="AY517" s="18"/>
      <c r="AZ517" s="18"/>
      <c r="BA517" s="18"/>
      <c r="BB517" s="18"/>
      <c r="BC517" s="18"/>
      <c r="BD517" s="18"/>
      <c r="BE517" s="18"/>
      <c r="BF517" s="18"/>
      <c r="BG517" s="18"/>
      <c r="BH517" s="18"/>
      <c r="BI517" s="18"/>
      <c r="BJ517" s="18"/>
      <c r="BK517" s="18"/>
      <c r="BL517" s="18"/>
      <c r="BM517" s="18"/>
      <c r="BN517" s="18"/>
      <c r="BO517" s="18"/>
      <c r="BP517" s="18"/>
      <c r="BQ517" s="18"/>
      <c r="BR517" s="18"/>
      <c r="BS517" s="18"/>
      <c r="BT517" s="18"/>
      <c r="BU517" s="18"/>
      <c r="BV517" s="18"/>
      <c r="BX517" s="85"/>
    </row>
    <row r="518" spans="3:76" ht="7.5" customHeight="1">
      <c r="C518" s="81"/>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c r="AB518" s="16"/>
      <c r="AC518" s="16"/>
      <c r="AD518" s="16"/>
      <c r="AE518" s="16"/>
      <c r="AF518" s="16"/>
      <c r="AG518" s="16"/>
      <c r="AH518" s="16"/>
      <c r="AI518" s="16"/>
      <c r="AK518" s="85"/>
      <c r="AP518" s="81"/>
      <c r="AQ518" s="16"/>
      <c r="AR518" s="16"/>
      <c r="AS518" s="16"/>
      <c r="AT518" s="16"/>
      <c r="AU518" s="16"/>
      <c r="AV518" s="16"/>
      <c r="AW518" s="16"/>
      <c r="AX518" s="16"/>
      <c r="AY518" s="16"/>
      <c r="AZ518" s="16"/>
      <c r="BA518" s="16"/>
      <c r="BB518" s="16"/>
      <c r="BC518" s="16"/>
      <c r="BD518" s="16"/>
      <c r="BE518" s="16"/>
      <c r="BF518" s="16"/>
      <c r="BG518" s="16"/>
      <c r="BH518" s="16"/>
      <c r="BI518" s="16"/>
      <c r="BJ518" s="16"/>
      <c r="BK518" s="16"/>
      <c r="BL518" s="16"/>
      <c r="BM518" s="16"/>
      <c r="BN518" s="16"/>
      <c r="BO518" s="16"/>
      <c r="BP518" s="16"/>
      <c r="BQ518" s="16"/>
      <c r="BR518" s="16"/>
      <c r="BS518" s="16"/>
      <c r="BT518" s="16"/>
      <c r="BU518" s="16"/>
      <c r="BV518" s="16"/>
      <c r="BX518" s="85"/>
    </row>
    <row r="519" spans="3:76" ht="25.5">
      <c r="C519" s="81"/>
      <c r="D519" s="2" t="s">
        <v>39</v>
      </c>
      <c r="AK519" s="85"/>
      <c r="AP519" s="81"/>
      <c r="AQ519" s="2" t="s">
        <v>39</v>
      </c>
      <c r="BX519" s="85"/>
    </row>
    <row r="520" spans="3:76" ht="25.5">
      <c r="C520" s="81"/>
      <c r="E520" s="595"/>
      <c r="F520" s="595"/>
      <c r="G520" s="595"/>
      <c r="H520" s="595"/>
      <c r="I520" s="595"/>
      <c r="J520" s="595"/>
      <c r="K520" s="595"/>
      <c r="L520" s="595"/>
      <c r="M520" s="595"/>
      <c r="N520" s="595"/>
      <c r="O520" s="595"/>
      <c r="P520" s="595"/>
      <c r="Q520" s="595"/>
      <c r="R520" s="595"/>
      <c r="S520" s="595"/>
      <c r="T520" s="595"/>
      <c r="U520" s="595"/>
      <c r="V520" s="595"/>
      <c r="W520" s="595"/>
      <c r="X520" s="595"/>
      <c r="Y520" s="595"/>
      <c r="Z520" s="595"/>
      <c r="AA520" s="595"/>
      <c r="AB520" s="595"/>
      <c r="AC520" s="595"/>
      <c r="AD520" s="595"/>
      <c r="AE520" s="595"/>
      <c r="AF520" s="595"/>
      <c r="AG520" s="595"/>
      <c r="AH520" s="595"/>
      <c r="AI520" s="595"/>
      <c r="AK520" s="85"/>
      <c r="AP520" s="81"/>
      <c r="AR520" s="312" t="str">
        <f>IF(AND(E520="",確認申請書!D498=""),"",IF(E520="",確認申請書!D498,E520))</f>
        <v/>
      </c>
      <c r="AS520" s="312"/>
      <c r="AT520" s="312"/>
      <c r="AU520" s="312"/>
      <c r="AV520" s="312"/>
      <c r="AW520" s="312"/>
      <c r="AX520" s="312"/>
      <c r="AY520" s="312"/>
      <c r="AZ520" s="312"/>
      <c r="BA520" s="312"/>
      <c r="BB520" s="312"/>
      <c r="BC520" s="312"/>
      <c r="BD520" s="312"/>
      <c r="BE520" s="312"/>
      <c r="BF520" s="312"/>
      <c r="BG520" s="312"/>
      <c r="BH520" s="312"/>
      <c r="BI520" s="312"/>
      <c r="BJ520" s="312"/>
      <c r="BK520" s="312"/>
      <c r="BL520" s="312"/>
      <c r="BM520" s="312"/>
      <c r="BN520" s="312"/>
      <c r="BO520" s="312"/>
      <c r="BP520" s="312"/>
      <c r="BQ520" s="312"/>
      <c r="BR520" s="312"/>
      <c r="BS520" s="312"/>
      <c r="BT520" s="312"/>
      <c r="BU520" s="312"/>
      <c r="BV520" s="312"/>
      <c r="BX520" s="85"/>
    </row>
    <row r="521" spans="3:76" ht="7.5" customHeight="1">
      <c r="C521" s="81"/>
      <c r="D521" s="18"/>
      <c r="E521" s="18"/>
      <c r="F521" s="18"/>
      <c r="G521" s="18"/>
      <c r="H521" s="18"/>
      <c r="I521" s="18"/>
      <c r="J521" s="18"/>
      <c r="K521" s="18"/>
      <c r="L521" s="18"/>
      <c r="M521" s="18"/>
      <c r="N521" s="18"/>
      <c r="O521" s="18"/>
      <c r="P521" s="18"/>
      <c r="Q521" s="18"/>
      <c r="R521" s="18"/>
      <c r="S521" s="18"/>
      <c r="T521" s="18"/>
      <c r="U521" s="18"/>
      <c r="V521" s="18"/>
      <c r="W521" s="18"/>
      <c r="X521" s="18"/>
      <c r="Y521" s="18"/>
      <c r="Z521" s="18"/>
      <c r="AA521" s="18"/>
      <c r="AB521" s="18"/>
      <c r="AC521" s="18"/>
      <c r="AD521" s="18"/>
      <c r="AE521" s="18"/>
      <c r="AF521" s="18"/>
      <c r="AG521" s="18"/>
      <c r="AH521" s="18"/>
      <c r="AI521" s="18"/>
      <c r="AK521" s="85"/>
      <c r="AP521" s="81"/>
      <c r="AQ521" s="18"/>
      <c r="AR521" s="18"/>
      <c r="AS521" s="18"/>
      <c r="AT521" s="18"/>
      <c r="AU521" s="18"/>
      <c r="AV521" s="18"/>
      <c r="AW521" s="18"/>
      <c r="AX521" s="18"/>
      <c r="AY521" s="18"/>
      <c r="AZ521" s="18"/>
      <c r="BA521" s="18"/>
      <c r="BB521" s="18"/>
      <c r="BC521" s="18"/>
      <c r="BD521" s="18"/>
      <c r="BE521" s="18"/>
      <c r="BF521" s="18"/>
      <c r="BG521" s="18"/>
      <c r="BH521" s="18"/>
      <c r="BI521" s="18"/>
      <c r="BJ521" s="18"/>
      <c r="BK521" s="18"/>
      <c r="BL521" s="18"/>
      <c r="BM521" s="18"/>
      <c r="BN521" s="18"/>
      <c r="BO521" s="18"/>
      <c r="BP521" s="18"/>
      <c r="BQ521" s="18"/>
      <c r="BR521" s="18"/>
      <c r="BS521" s="18"/>
      <c r="BT521" s="18"/>
      <c r="BU521" s="18"/>
      <c r="BV521" s="18"/>
      <c r="BX521" s="85"/>
    </row>
    <row r="522" spans="3:76" ht="7.5" customHeight="1">
      <c r="C522" s="81"/>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c r="AB522" s="16"/>
      <c r="AC522" s="16"/>
      <c r="AD522" s="16"/>
      <c r="AE522" s="16"/>
      <c r="AF522" s="16"/>
      <c r="AG522" s="16"/>
      <c r="AH522" s="16"/>
      <c r="AI522" s="16"/>
      <c r="AK522" s="85"/>
      <c r="AP522" s="81"/>
      <c r="AQ522" s="16"/>
      <c r="AR522" s="16"/>
      <c r="AS522" s="16"/>
      <c r="AT522" s="16"/>
      <c r="AU522" s="16"/>
      <c r="AV522" s="16"/>
      <c r="AW522" s="16"/>
      <c r="AX522" s="16"/>
      <c r="AY522" s="16"/>
      <c r="AZ522" s="16"/>
      <c r="BA522" s="16"/>
      <c r="BB522" s="16"/>
      <c r="BC522" s="16"/>
      <c r="BD522" s="16"/>
      <c r="BE522" s="16"/>
      <c r="BF522" s="16"/>
      <c r="BG522" s="16"/>
      <c r="BH522" s="16"/>
      <c r="BI522" s="16"/>
      <c r="BJ522" s="16"/>
      <c r="BK522" s="16"/>
      <c r="BL522" s="16"/>
      <c r="BM522" s="16"/>
      <c r="BN522" s="16"/>
      <c r="BO522" s="16"/>
      <c r="BP522" s="16"/>
      <c r="BQ522" s="16"/>
      <c r="BR522" s="16"/>
      <c r="BS522" s="16"/>
      <c r="BT522" s="16"/>
      <c r="BU522" s="16"/>
      <c r="BV522" s="16"/>
      <c r="BX522" s="85"/>
    </row>
    <row r="523" spans="3:76" ht="25.5">
      <c r="C523" s="81"/>
      <c r="D523" s="2" t="s">
        <v>117</v>
      </c>
      <c r="AK523" s="85"/>
      <c r="AP523" s="81"/>
      <c r="AQ523" s="2" t="s">
        <v>117</v>
      </c>
      <c r="BX523" s="85"/>
    </row>
    <row r="524" spans="3:76" ht="25.5">
      <c r="C524" s="81"/>
      <c r="E524" s="577">
        <f>確認申請書!D502</f>
        <v>0</v>
      </c>
      <c r="F524" s="577"/>
      <c r="G524" s="577"/>
      <c r="H524" s="577"/>
      <c r="I524" s="577"/>
      <c r="J524" s="577"/>
      <c r="K524" s="577"/>
      <c r="L524" s="577"/>
      <c r="M524" s="577"/>
      <c r="N524" s="577"/>
      <c r="O524" s="577"/>
      <c r="P524" s="577"/>
      <c r="Q524" s="577"/>
      <c r="R524" s="577"/>
      <c r="S524" s="577"/>
      <c r="T524" s="577"/>
      <c r="U524" s="577"/>
      <c r="V524" s="577"/>
      <c r="W524" s="577"/>
      <c r="X524" s="577"/>
      <c r="Y524" s="577"/>
      <c r="Z524" s="577"/>
      <c r="AA524" s="577"/>
      <c r="AB524" s="577"/>
      <c r="AC524" s="577"/>
      <c r="AD524" s="577"/>
      <c r="AE524" s="577"/>
      <c r="AF524" s="577"/>
      <c r="AG524" s="577"/>
      <c r="AH524" s="577"/>
      <c r="AI524" s="577"/>
      <c r="AK524" s="85"/>
      <c r="AP524" s="81"/>
      <c r="AR524" s="303">
        <f>IF(AND(E524="",確認申請書!D502=""),"",IF(E524="",確認申請書!D502,E524))</f>
        <v>0</v>
      </c>
      <c r="AS524" s="303"/>
      <c r="AT524" s="303"/>
      <c r="AU524" s="303"/>
      <c r="AV524" s="303"/>
      <c r="AW524" s="303"/>
      <c r="AX524" s="303"/>
      <c r="AY524" s="303"/>
      <c r="AZ524" s="303"/>
      <c r="BA524" s="303"/>
      <c r="BB524" s="303"/>
      <c r="BC524" s="303"/>
      <c r="BD524" s="303"/>
      <c r="BE524" s="303"/>
      <c r="BF524" s="303"/>
      <c r="BG524" s="303"/>
      <c r="BH524" s="303"/>
      <c r="BI524" s="303"/>
      <c r="BJ524" s="303"/>
      <c r="BK524" s="303"/>
      <c r="BL524" s="303"/>
      <c r="BM524" s="303"/>
      <c r="BN524" s="303"/>
      <c r="BO524" s="303"/>
      <c r="BP524" s="303"/>
      <c r="BQ524" s="303"/>
      <c r="BR524" s="303"/>
      <c r="BS524" s="303"/>
      <c r="BT524" s="303"/>
      <c r="BU524" s="303"/>
      <c r="BV524" s="303"/>
      <c r="BX524" s="85"/>
    </row>
    <row r="525" spans="3:76" ht="25.5">
      <c r="C525" s="81"/>
      <c r="E525" s="616"/>
      <c r="F525" s="616"/>
      <c r="G525" s="616"/>
      <c r="H525" s="616"/>
      <c r="I525" s="616"/>
      <c r="J525" s="616"/>
      <c r="K525" s="616"/>
      <c r="L525" s="616"/>
      <c r="M525" s="616"/>
      <c r="N525" s="616"/>
      <c r="O525" s="616"/>
      <c r="P525" s="616"/>
      <c r="Q525" s="616"/>
      <c r="R525" s="616"/>
      <c r="S525" s="616"/>
      <c r="T525" s="616"/>
      <c r="U525" s="616"/>
      <c r="V525" s="616"/>
      <c r="W525" s="616"/>
      <c r="X525" s="616"/>
      <c r="Y525" s="616"/>
      <c r="Z525" s="616"/>
      <c r="AA525" s="616"/>
      <c r="AB525" s="616"/>
      <c r="AC525" s="616"/>
      <c r="AD525" s="616"/>
      <c r="AE525" s="616"/>
      <c r="AF525" s="616"/>
      <c r="AG525" s="616"/>
      <c r="AH525" s="616"/>
      <c r="AI525" s="616"/>
      <c r="AK525" s="85"/>
      <c r="AP525" s="81"/>
      <c r="AR525" s="303" t="str">
        <f>IF(E525="","",E525)</f>
        <v/>
      </c>
      <c r="AS525" s="303"/>
      <c r="AT525" s="303"/>
      <c r="AU525" s="303"/>
      <c r="AV525" s="303"/>
      <c r="AW525" s="303"/>
      <c r="AX525" s="303"/>
      <c r="AY525" s="303"/>
      <c r="AZ525" s="303"/>
      <c r="BA525" s="303"/>
      <c r="BB525" s="303"/>
      <c r="BC525" s="303"/>
      <c r="BD525" s="303"/>
      <c r="BE525" s="303"/>
      <c r="BF525" s="303"/>
      <c r="BG525" s="303"/>
      <c r="BH525" s="303"/>
      <c r="BI525" s="303"/>
      <c r="BJ525" s="303"/>
      <c r="BK525" s="303"/>
      <c r="BL525" s="303"/>
      <c r="BM525" s="303"/>
      <c r="BN525" s="303"/>
      <c r="BO525" s="303"/>
      <c r="BP525" s="303"/>
      <c r="BQ525" s="303"/>
      <c r="BR525" s="303"/>
      <c r="BS525" s="303"/>
      <c r="BT525" s="303"/>
      <c r="BU525" s="303"/>
      <c r="BV525" s="303"/>
      <c r="BX525" s="85"/>
    </row>
    <row r="526" spans="3:76" ht="25.5">
      <c r="C526" s="81"/>
      <c r="E526" s="616"/>
      <c r="F526" s="616"/>
      <c r="G526" s="616"/>
      <c r="H526" s="616"/>
      <c r="I526" s="616"/>
      <c r="J526" s="616"/>
      <c r="K526" s="616"/>
      <c r="L526" s="616"/>
      <c r="M526" s="616"/>
      <c r="N526" s="616"/>
      <c r="O526" s="616"/>
      <c r="P526" s="616"/>
      <c r="Q526" s="616"/>
      <c r="R526" s="616"/>
      <c r="S526" s="616"/>
      <c r="T526" s="616"/>
      <c r="U526" s="616"/>
      <c r="V526" s="616"/>
      <c r="W526" s="616"/>
      <c r="X526" s="616"/>
      <c r="Y526" s="616"/>
      <c r="Z526" s="616"/>
      <c r="AA526" s="616"/>
      <c r="AB526" s="616"/>
      <c r="AC526" s="616"/>
      <c r="AD526" s="616"/>
      <c r="AE526" s="616"/>
      <c r="AF526" s="616"/>
      <c r="AG526" s="616"/>
      <c r="AH526" s="616"/>
      <c r="AI526" s="616"/>
      <c r="AK526" s="85"/>
      <c r="AP526" s="81"/>
      <c r="AR526" s="303" t="str">
        <f>IF(E526="","",E526)</f>
        <v/>
      </c>
      <c r="AS526" s="303"/>
      <c r="AT526" s="303"/>
      <c r="AU526" s="303"/>
      <c r="AV526" s="303"/>
      <c r="AW526" s="303"/>
      <c r="AX526" s="303"/>
      <c r="AY526" s="303"/>
      <c r="AZ526" s="303"/>
      <c r="BA526" s="303"/>
      <c r="BB526" s="303"/>
      <c r="BC526" s="303"/>
      <c r="BD526" s="303"/>
      <c r="BE526" s="303"/>
      <c r="BF526" s="303"/>
      <c r="BG526" s="303"/>
      <c r="BH526" s="303"/>
      <c r="BI526" s="303"/>
      <c r="BJ526" s="303"/>
      <c r="BK526" s="303"/>
      <c r="BL526" s="303"/>
      <c r="BM526" s="303"/>
      <c r="BN526" s="303"/>
      <c r="BO526" s="303"/>
      <c r="BP526" s="303"/>
      <c r="BQ526" s="303"/>
      <c r="BR526" s="303"/>
      <c r="BS526" s="303"/>
      <c r="BT526" s="303"/>
      <c r="BU526" s="303"/>
      <c r="BV526" s="303"/>
      <c r="BX526" s="85"/>
    </row>
    <row r="527" spans="3:76" ht="25.5">
      <c r="C527" s="81"/>
      <c r="E527" s="616"/>
      <c r="F527" s="616"/>
      <c r="G527" s="616"/>
      <c r="H527" s="616"/>
      <c r="I527" s="616"/>
      <c r="J527" s="616"/>
      <c r="K527" s="616"/>
      <c r="L527" s="616"/>
      <c r="M527" s="616"/>
      <c r="N527" s="616"/>
      <c r="O527" s="616"/>
      <c r="P527" s="616"/>
      <c r="Q527" s="616"/>
      <c r="R527" s="616"/>
      <c r="S527" s="616"/>
      <c r="T527" s="616"/>
      <c r="U527" s="616"/>
      <c r="V527" s="616"/>
      <c r="W527" s="616"/>
      <c r="X527" s="616"/>
      <c r="Y527" s="616"/>
      <c r="Z527" s="616"/>
      <c r="AA527" s="616"/>
      <c r="AB527" s="616"/>
      <c r="AC527" s="616"/>
      <c r="AD527" s="616"/>
      <c r="AE527" s="616"/>
      <c r="AF527" s="616"/>
      <c r="AG527" s="616"/>
      <c r="AH527" s="616"/>
      <c r="AI527" s="616"/>
      <c r="AK527" s="85"/>
      <c r="AP527" s="81"/>
      <c r="AR527" s="393" t="str">
        <f>IF(E527="","",E527)</f>
        <v/>
      </c>
      <c r="AS527" s="393"/>
      <c r="AT527" s="393"/>
      <c r="AU527" s="393"/>
      <c r="AV527" s="393"/>
      <c r="AW527" s="393"/>
      <c r="AX527" s="393"/>
      <c r="AY527" s="393"/>
      <c r="AZ527" s="393"/>
      <c r="BA527" s="393"/>
      <c r="BB527" s="393"/>
      <c r="BC527" s="393"/>
      <c r="BD527" s="393"/>
      <c r="BE527" s="393"/>
      <c r="BF527" s="393"/>
      <c r="BG527" s="393"/>
      <c r="BH527" s="393"/>
      <c r="BI527" s="393"/>
      <c r="BJ527" s="393"/>
      <c r="BK527" s="393"/>
      <c r="BL527" s="393"/>
      <c r="BM527" s="393"/>
      <c r="BN527" s="393"/>
      <c r="BO527" s="393"/>
      <c r="BP527" s="393"/>
      <c r="BQ527" s="393"/>
      <c r="BR527" s="393"/>
      <c r="BS527" s="393"/>
      <c r="BT527" s="393"/>
      <c r="BU527" s="393"/>
      <c r="BV527" s="393"/>
      <c r="BX527" s="85"/>
    </row>
    <row r="528" spans="3:76" ht="7.5" customHeight="1">
      <c r="C528" s="81"/>
      <c r="D528" s="18"/>
      <c r="E528" s="18"/>
      <c r="F528" s="18"/>
      <c r="G528" s="18"/>
      <c r="H528" s="18"/>
      <c r="I528" s="18"/>
      <c r="J528" s="18"/>
      <c r="K528" s="18"/>
      <c r="L528" s="18"/>
      <c r="M528" s="18"/>
      <c r="N528" s="18"/>
      <c r="O528" s="18"/>
      <c r="P528" s="18"/>
      <c r="Q528" s="18"/>
      <c r="R528" s="18"/>
      <c r="S528" s="18"/>
      <c r="T528" s="18"/>
      <c r="U528" s="18"/>
      <c r="V528" s="18"/>
      <c r="W528" s="18"/>
      <c r="X528" s="18"/>
      <c r="Y528" s="18"/>
      <c r="Z528" s="18"/>
      <c r="AA528" s="18"/>
      <c r="AB528" s="18"/>
      <c r="AC528" s="18"/>
      <c r="AD528" s="18"/>
      <c r="AE528" s="18"/>
      <c r="AF528" s="18"/>
      <c r="AG528" s="18"/>
      <c r="AH528" s="18"/>
      <c r="AI528" s="18"/>
      <c r="AK528" s="85"/>
      <c r="AP528" s="81"/>
      <c r="AQ528" s="18"/>
      <c r="AR528" s="18"/>
      <c r="AS528" s="18"/>
      <c r="AT528" s="18"/>
      <c r="AU528" s="18"/>
      <c r="AV528" s="18"/>
      <c r="AW528" s="18"/>
      <c r="AX528" s="18"/>
      <c r="AY528" s="18"/>
      <c r="AZ528" s="18"/>
      <c r="BA528" s="18"/>
      <c r="BB528" s="18"/>
      <c r="BC528" s="18"/>
      <c r="BD528" s="18"/>
      <c r="BE528" s="18"/>
      <c r="BF528" s="18"/>
      <c r="BG528" s="18"/>
      <c r="BH528" s="18"/>
      <c r="BI528" s="18"/>
      <c r="BJ528" s="18"/>
      <c r="BK528" s="18"/>
      <c r="BL528" s="18"/>
      <c r="BM528" s="18"/>
      <c r="BN528" s="18"/>
      <c r="BO528" s="18"/>
      <c r="BP528" s="18"/>
      <c r="BQ528" s="18"/>
      <c r="BR528" s="18"/>
      <c r="BS528" s="18"/>
      <c r="BT528" s="18"/>
      <c r="BU528" s="18"/>
      <c r="BV528" s="18"/>
      <c r="BX528" s="85"/>
    </row>
    <row r="529" spans="3:76" ht="7.5" customHeight="1">
      <c r="C529" s="81"/>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c r="AB529" s="16"/>
      <c r="AC529" s="16"/>
      <c r="AD529" s="16"/>
      <c r="AE529" s="16"/>
      <c r="AF529" s="16"/>
      <c r="AG529" s="16"/>
      <c r="AH529" s="16"/>
      <c r="AI529" s="16"/>
      <c r="AK529" s="85"/>
      <c r="AP529" s="81"/>
      <c r="AQ529" s="16"/>
      <c r="AR529" s="16"/>
      <c r="AS529" s="16"/>
      <c r="AT529" s="16"/>
      <c r="AU529" s="16"/>
      <c r="AV529" s="16"/>
      <c r="AW529" s="16"/>
      <c r="AX529" s="16"/>
      <c r="AY529" s="16"/>
      <c r="AZ529" s="16"/>
      <c r="BA529" s="16"/>
      <c r="BB529" s="16"/>
      <c r="BC529" s="16"/>
      <c r="BD529" s="16"/>
      <c r="BE529" s="16"/>
      <c r="BF529" s="16"/>
      <c r="BG529" s="16"/>
      <c r="BH529" s="16"/>
      <c r="BI529" s="16"/>
      <c r="BJ529" s="16"/>
      <c r="BK529" s="16"/>
      <c r="BL529" s="16"/>
      <c r="BM529" s="16"/>
      <c r="BN529" s="16"/>
      <c r="BO529" s="16"/>
      <c r="BP529" s="16"/>
      <c r="BQ529" s="16"/>
      <c r="BR529" s="16"/>
      <c r="BS529" s="16"/>
      <c r="BT529" s="16"/>
      <c r="BU529" s="16"/>
      <c r="BV529" s="16"/>
      <c r="BX529" s="85"/>
    </row>
    <row r="530" spans="3:76" ht="25.5">
      <c r="C530" s="81"/>
      <c r="AK530" s="85"/>
      <c r="AP530" s="81"/>
      <c r="BX530" s="85"/>
    </row>
    <row r="531" spans="3:76" ht="25.5">
      <c r="C531" s="81"/>
      <c r="D531" s="2" t="s">
        <v>288</v>
      </c>
      <c r="AK531" s="85"/>
      <c r="AP531" s="81"/>
      <c r="AQ531" s="2" t="s">
        <v>288</v>
      </c>
      <c r="BX531" s="85"/>
    </row>
    <row r="532" spans="3:76" ht="7.5" customHeight="1">
      <c r="C532" s="81"/>
      <c r="D532" s="18"/>
      <c r="E532" s="18"/>
      <c r="F532" s="18"/>
      <c r="G532" s="18"/>
      <c r="H532" s="18"/>
      <c r="I532" s="18"/>
      <c r="J532" s="18"/>
      <c r="K532" s="18"/>
      <c r="L532" s="18"/>
      <c r="M532" s="18"/>
      <c r="N532" s="18"/>
      <c r="O532" s="18"/>
      <c r="P532" s="18"/>
      <c r="Q532" s="18"/>
      <c r="R532" s="18"/>
      <c r="S532" s="18"/>
      <c r="T532" s="18"/>
      <c r="U532" s="18"/>
      <c r="V532" s="18"/>
      <c r="W532" s="18"/>
      <c r="X532" s="18"/>
      <c r="Y532" s="18"/>
      <c r="Z532" s="18"/>
      <c r="AA532" s="18"/>
      <c r="AB532" s="18"/>
      <c r="AC532" s="18"/>
      <c r="AD532" s="18"/>
      <c r="AE532" s="18"/>
      <c r="AF532" s="18"/>
      <c r="AG532" s="18"/>
      <c r="AH532" s="18"/>
      <c r="AI532" s="18"/>
      <c r="AK532" s="85"/>
      <c r="AP532" s="81"/>
      <c r="AQ532" s="18"/>
      <c r="AR532" s="18"/>
      <c r="AS532" s="18"/>
      <c r="AT532" s="18"/>
      <c r="AU532" s="18"/>
      <c r="AV532" s="18"/>
      <c r="AW532" s="18"/>
      <c r="AX532" s="18"/>
      <c r="AY532" s="18"/>
      <c r="AZ532" s="18"/>
      <c r="BA532" s="18"/>
      <c r="BB532" s="18"/>
      <c r="BC532" s="18"/>
      <c r="BD532" s="18"/>
      <c r="BE532" s="18"/>
      <c r="BF532" s="18"/>
      <c r="BG532" s="18"/>
      <c r="BH532" s="18"/>
      <c r="BI532" s="18"/>
      <c r="BJ532" s="18"/>
      <c r="BK532" s="18"/>
      <c r="BL532" s="18"/>
      <c r="BM532" s="18"/>
      <c r="BN532" s="18"/>
      <c r="BO532" s="18"/>
      <c r="BP532" s="18"/>
      <c r="BQ532" s="18"/>
      <c r="BR532" s="18"/>
      <c r="BS532" s="18"/>
      <c r="BT532" s="18"/>
      <c r="BU532" s="18"/>
      <c r="BV532" s="18"/>
      <c r="BX532" s="85"/>
    </row>
    <row r="533" spans="3:76" ht="7.5" customHeight="1">
      <c r="C533" s="81"/>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c r="AB533" s="16"/>
      <c r="AC533" s="16"/>
      <c r="AD533" s="16"/>
      <c r="AE533" s="16"/>
      <c r="AF533" s="16"/>
      <c r="AG533" s="16"/>
      <c r="AH533" s="16"/>
      <c r="AI533" s="16"/>
      <c r="AK533" s="85"/>
      <c r="AP533" s="81"/>
      <c r="AQ533" s="16"/>
      <c r="AR533" s="16"/>
      <c r="AS533" s="16"/>
      <c r="AT533" s="16"/>
      <c r="AU533" s="16"/>
      <c r="AV533" s="16"/>
      <c r="AW533" s="16"/>
      <c r="AX533" s="16"/>
      <c r="AY533" s="16"/>
      <c r="AZ533" s="16"/>
      <c r="BA533" s="16"/>
      <c r="BB533" s="16"/>
      <c r="BC533" s="16"/>
      <c r="BD533" s="16"/>
      <c r="BE533" s="16"/>
      <c r="BF533" s="16"/>
      <c r="BG533" s="16"/>
      <c r="BH533" s="16"/>
      <c r="BI533" s="16"/>
      <c r="BJ533" s="16"/>
      <c r="BK533" s="16"/>
      <c r="BL533" s="16"/>
      <c r="BM533" s="16"/>
      <c r="BN533" s="16"/>
      <c r="BO533" s="16"/>
      <c r="BP533" s="16"/>
      <c r="BQ533" s="16"/>
      <c r="BR533" s="16"/>
      <c r="BS533" s="16"/>
      <c r="BT533" s="16"/>
      <c r="BU533" s="16"/>
      <c r="BV533" s="16"/>
      <c r="BX533" s="85"/>
    </row>
    <row r="534" spans="3:76" ht="25.5">
      <c r="C534" s="81"/>
      <c r="D534" s="2" t="s">
        <v>289</v>
      </c>
      <c r="J534" s="337" t="str">
        <f>IF(確認申請書!I510="","",確認申請書!I510)</f>
        <v/>
      </c>
      <c r="K534" s="337"/>
      <c r="L534" s="1"/>
      <c r="AK534" s="85"/>
      <c r="AP534" s="81"/>
      <c r="AQ534" s="2" t="s">
        <v>289</v>
      </c>
      <c r="AW534" s="534" t="str">
        <f>IF(AND(J534="",確認申請書!I510=""),"",IF(J534="",確認申請書!I510,J534))</f>
        <v/>
      </c>
      <c r="AX534" s="534"/>
      <c r="AY534" s="1"/>
      <c r="BX534" s="85"/>
    </row>
    <row r="535" spans="3:76" ht="7.5" customHeight="1">
      <c r="C535" s="81"/>
      <c r="D535" s="18"/>
      <c r="E535" s="18"/>
      <c r="F535" s="18"/>
      <c r="G535" s="18"/>
      <c r="H535" s="18"/>
      <c r="I535" s="18"/>
      <c r="J535" s="18"/>
      <c r="K535" s="18"/>
      <c r="L535" s="18"/>
      <c r="M535" s="18"/>
      <c r="N535" s="18"/>
      <c r="O535" s="18"/>
      <c r="P535" s="18"/>
      <c r="Q535" s="18"/>
      <c r="R535" s="18"/>
      <c r="S535" s="18"/>
      <c r="T535" s="18"/>
      <c r="U535" s="18"/>
      <c r="V535" s="18"/>
      <c r="W535" s="18"/>
      <c r="X535" s="18"/>
      <c r="Y535" s="18"/>
      <c r="Z535" s="18"/>
      <c r="AA535" s="18"/>
      <c r="AB535" s="18"/>
      <c r="AC535" s="18"/>
      <c r="AD535" s="18"/>
      <c r="AE535" s="18"/>
      <c r="AF535" s="18"/>
      <c r="AG535" s="18"/>
      <c r="AH535" s="18"/>
      <c r="AI535" s="18"/>
      <c r="AK535" s="85"/>
      <c r="AP535" s="81"/>
      <c r="AQ535" s="18"/>
      <c r="AR535" s="18"/>
      <c r="AS535" s="18"/>
      <c r="AT535" s="18"/>
      <c r="AU535" s="18"/>
      <c r="AV535" s="18"/>
      <c r="AW535" s="18"/>
      <c r="AX535" s="18"/>
      <c r="AY535" s="18"/>
      <c r="AZ535" s="18"/>
      <c r="BA535" s="18"/>
      <c r="BB535" s="18"/>
      <c r="BC535" s="18"/>
      <c r="BD535" s="18"/>
      <c r="BE535" s="18"/>
      <c r="BF535" s="18"/>
      <c r="BG535" s="18"/>
      <c r="BH535" s="18"/>
      <c r="BI535" s="18"/>
      <c r="BJ535" s="18"/>
      <c r="BK535" s="18"/>
      <c r="BL535" s="18"/>
      <c r="BM535" s="18"/>
      <c r="BN535" s="18"/>
      <c r="BO535" s="18"/>
      <c r="BP535" s="18"/>
      <c r="BQ535" s="18"/>
      <c r="BR535" s="18"/>
      <c r="BS535" s="18"/>
      <c r="BT535" s="18"/>
      <c r="BU535" s="18"/>
      <c r="BV535" s="18"/>
      <c r="BX535" s="85"/>
    </row>
    <row r="536" spans="3:76" ht="7.5" customHeight="1">
      <c r="C536" s="81"/>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c r="AB536" s="16"/>
      <c r="AC536" s="16"/>
      <c r="AD536" s="16"/>
      <c r="AE536" s="16"/>
      <c r="AF536" s="16"/>
      <c r="AG536" s="16"/>
      <c r="AH536" s="16"/>
      <c r="AI536" s="16"/>
      <c r="AK536" s="85"/>
      <c r="AP536" s="81"/>
      <c r="AQ536" s="16"/>
      <c r="AR536" s="16"/>
      <c r="AS536" s="16"/>
      <c r="AT536" s="16"/>
      <c r="AU536" s="16"/>
      <c r="AV536" s="16"/>
      <c r="AW536" s="16"/>
      <c r="AX536" s="16"/>
      <c r="AY536" s="16"/>
      <c r="AZ536" s="16"/>
      <c r="BA536" s="16"/>
      <c r="BB536" s="16"/>
      <c r="BC536" s="16"/>
      <c r="BD536" s="16"/>
      <c r="BE536" s="16"/>
      <c r="BF536" s="16"/>
      <c r="BG536" s="16"/>
      <c r="BH536" s="16"/>
      <c r="BI536" s="16"/>
      <c r="BJ536" s="16"/>
      <c r="BK536" s="16"/>
      <c r="BL536" s="16"/>
      <c r="BM536" s="16"/>
      <c r="BN536" s="16"/>
      <c r="BO536" s="16"/>
      <c r="BP536" s="16"/>
      <c r="BQ536" s="16"/>
      <c r="BR536" s="16"/>
      <c r="BS536" s="16"/>
      <c r="BT536" s="16"/>
      <c r="BU536" s="16"/>
      <c r="BV536" s="16"/>
      <c r="BX536" s="85"/>
    </row>
    <row r="537" spans="3:76" ht="25.5">
      <c r="C537" s="81"/>
      <c r="D537" s="2" t="s">
        <v>290</v>
      </c>
      <c r="J537" s="337" t="str">
        <f>IF(確認申請書!I513="","",確認申請書!I513)</f>
        <v/>
      </c>
      <c r="K537" s="337"/>
      <c r="L537" s="2" t="s">
        <v>118</v>
      </c>
      <c r="AK537" s="85"/>
      <c r="AP537" s="81"/>
      <c r="AQ537" s="2" t="s">
        <v>290</v>
      </c>
      <c r="AW537" s="534" t="str">
        <f>IF(AND(J537="",確認申請書!I513=""),"",IF(J537="",確認申請書!I513,J537))</f>
        <v/>
      </c>
      <c r="AX537" s="534"/>
      <c r="AY537" s="2" t="s">
        <v>118</v>
      </c>
      <c r="BX537" s="85"/>
    </row>
    <row r="538" spans="3:76" ht="7.5" customHeight="1">
      <c r="C538" s="81"/>
      <c r="D538" s="18"/>
      <c r="E538" s="18"/>
      <c r="F538" s="18"/>
      <c r="G538" s="18"/>
      <c r="H538" s="18"/>
      <c r="I538" s="18"/>
      <c r="J538" s="18"/>
      <c r="K538" s="18"/>
      <c r="L538" s="18"/>
      <c r="M538" s="18"/>
      <c r="N538" s="18"/>
      <c r="O538" s="18"/>
      <c r="P538" s="18"/>
      <c r="Q538" s="18"/>
      <c r="R538" s="18"/>
      <c r="S538" s="18"/>
      <c r="T538" s="18"/>
      <c r="U538" s="18"/>
      <c r="V538" s="18"/>
      <c r="W538" s="18"/>
      <c r="X538" s="18"/>
      <c r="Y538" s="18"/>
      <c r="Z538" s="18"/>
      <c r="AA538" s="18"/>
      <c r="AB538" s="18"/>
      <c r="AC538" s="18"/>
      <c r="AD538" s="18"/>
      <c r="AE538" s="18"/>
      <c r="AF538" s="18"/>
      <c r="AG538" s="18"/>
      <c r="AH538" s="18"/>
      <c r="AI538" s="18"/>
      <c r="AK538" s="85"/>
      <c r="AP538" s="81"/>
      <c r="AQ538" s="18"/>
      <c r="AR538" s="18"/>
      <c r="AS538" s="18"/>
      <c r="AT538" s="18"/>
      <c r="AU538" s="18"/>
      <c r="AV538" s="18"/>
      <c r="AW538" s="18"/>
      <c r="AX538" s="18"/>
      <c r="AY538" s="18"/>
      <c r="AZ538" s="18"/>
      <c r="BA538" s="18"/>
      <c r="BB538" s="18"/>
      <c r="BC538" s="18"/>
      <c r="BD538" s="18"/>
      <c r="BE538" s="18"/>
      <c r="BF538" s="18"/>
      <c r="BG538" s="18"/>
      <c r="BH538" s="18"/>
      <c r="BI538" s="18"/>
      <c r="BJ538" s="18"/>
      <c r="BK538" s="18"/>
      <c r="BL538" s="18"/>
      <c r="BM538" s="18"/>
      <c r="BN538" s="18"/>
      <c r="BO538" s="18"/>
      <c r="BP538" s="18"/>
      <c r="BQ538" s="18"/>
      <c r="BR538" s="18"/>
      <c r="BS538" s="18"/>
      <c r="BT538" s="18"/>
      <c r="BU538" s="18"/>
      <c r="BV538" s="18"/>
      <c r="BX538" s="85"/>
    </row>
    <row r="539" spans="3:76" ht="7.5" customHeight="1">
      <c r="C539" s="81"/>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c r="AB539" s="16"/>
      <c r="AC539" s="16"/>
      <c r="AD539" s="16"/>
      <c r="AE539" s="16"/>
      <c r="AF539" s="16"/>
      <c r="AG539" s="16"/>
      <c r="AH539" s="16"/>
      <c r="AI539" s="16"/>
      <c r="AK539" s="85"/>
      <c r="AP539" s="81"/>
      <c r="AQ539" s="16"/>
      <c r="AR539" s="16"/>
      <c r="AS539" s="16"/>
      <c r="AT539" s="16"/>
      <c r="AU539" s="16"/>
      <c r="AV539" s="16"/>
      <c r="AW539" s="16"/>
      <c r="AX539" s="16"/>
      <c r="AY539" s="16"/>
      <c r="AZ539" s="16"/>
      <c r="BA539" s="16"/>
      <c r="BB539" s="16"/>
      <c r="BC539" s="16"/>
      <c r="BD539" s="16"/>
      <c r="BE539" s="16"/>
      <c r="BF539" s="16"/>
      <c r="BG539" s="16"/>
      <c r="BH539" s="16"/>
      <c r="BI539" s="16"/>
      <c r="BJ539" s="16"/>
      <c r="BK539" s="16"/>
      <c r="BL539" s="16"/>
      <c r="BM539" s="16"/>
      <c r="BN539" s="16"/>
      <c r="BO539" s="16"/>
      <c r="BP539" s="16"/>
      <c r="BQ539" s="16"/>
      <c r="BR539" s="16"/>
      <c r="BS539" s="16"/>
      <c r="BT539" s="16"/>
      <c r="BU539" s="16"/>
      <c r="BV539" s="16"/>
      <c r="BX539" s="85"/>
    </row>
    <row r="540" spans="3:76" ht="25.5">
      <c r="C540" s="81"/>
      <c r="D540" s="2" t="s">
        <v>291</v>
      </c>
      <c r="M540" s="609"/>
      <c r="N540" s="609"/>
      <c r="O540" s="609"/>
      <c r="P540" s="609"/>
      <c r="Q540" s="609"/>
      <c r="R540" s="609"/>
      <c r="S540" s="609"/>
      <c r="T540" s="609"/>
      <c r="U540" s="609"/>
      <c r="V540" s="609"/>
      <c r="W540" s="609"/>
      <c r="X540" s="609"/>
      <c r="Y540" s="609"/>
      <c r="Z540" s="609"/>
      <c r="AA540" s="609"/>
      <c r="AB540" s="609"/>
      <c r="AC540" s="609"/>
      <c r="AD540" s="609"/>
      <c r="AE540" s="609"/>
      <c r="AF540" s="609"/>
      <c r="AG540" s="609"/>
      <c r="AH540" s="609"/>
      <c r="AI540" s="609"/>
      <c r="AK540" s="85"/>
      <c r="AP540" s="81"/>
      <c r="AQ540" s="2" t="s">
        <v>291</v>
      </c>
      <c r="AZ540" s="335" t="str">
        <f>IF(AND(M540="",確認申請書!L516=""),"",IF(M540="",確認申請書!L516,M540))</f>
        <v/>
      </c>
      <c r="BA540" s="335"/>
      <c r="BB540" s="335"/>
      <c r="BC540" s="335"/>
      <c r="BD540" s="335"/>
      <c r="BE540" s="335"/>
      <c r="BF540" s="335"/>
      <c r="BG540" s="335"/>
      <c r="BH540" s="335"/>
      <c r="BI540" s="335"/>
      <c r="BJ540" s="335"/>
      <c r="BK540" s="335"/>
      <c r="BL540" s="335"/>
      <c r="BM540" s="335"/>
      <c r="BN540" s="335"/>
      <c r="BO540" s="335"/>
      <c r="BP540" s="335"/>
      <c r="BQ540" s="335"/>
      <c r="BR540" s="335"/>
      <c r="BS540" s="335"/>
      <c r="BT540" s="335"/>
      <c r="BU540" s="335"/>
      <c r="BV540" s="335"/>
      <c r="BX540" s="85"/>
    </row>
    <row r="541" spans="3:76" ht="7.5" customHeight="1">
      <c r="C541" s="81"/>
      <c r="D541" s="18"/>
      <c r="E541" s="18"/>
      <c r="F541" s="18"/>
      <c r="G541" s="18"/>
      <c r="H541" s="18"/>
      <c r="I541" s="18"/>
      <c r="J541" s="18"/>
      <c r="K541" s="18"/>
      <c r="L541" s="18"/>
      <c r="M541" s="18"/>
      <c r="N541" s="18"/>
      <c r="O541" s="18"/>
      <c r="P541" s="18"/>
      <c r="Q541" s="18"/>
      <c r="R541" s="18"/>
      <c r="S541" s="18"/>
      <c r="T541" s="18"/>
      <c r="U541" s="18"/>
      <c r="V541" s="18"/>
      <c r="W541" s="18"/>
      <c r="X541" s="18"/>
      <c r="Y541" s="18"/>
      <c r="Z541" s="18"/>
      <c r="AA541" s="18"/>
      <c r="AB541" s="18"/>
      <c r="AC541" s="18"/>
      <c r="AD541" s="18"/>
      <c r="AE541" s="18"/>
      <c r="AF541" s="18"/>
      <c r="AG541" s="18"/>
      <c r="AH541" s="18"/>
      <c r="AI541" s="18"/>
      <c r="AK541" s="85"/>
      <c r="AP541" s="81"/>
      <c r="AQ541" s="18"/>
      <c r="AR541" s="18"/>
      <c r="AS541" s="18"/>
      <c r="AT541" s="18"/>
      <c r="AU541" s="18"/>
      <c r="AV541" s="18"/>
      <c r="AW541" s="18"/>
      <c r="AX541" s="18"/>
      <c r="AY541" s="18"/>
      <c r="AZ541" s="18"/>
      <c r="BA541" s="18"/>
      <c r="BB541" s="18"/>
      <c r="BC541" s="18"/>
      <c r="BD541" s="18"/>
      <c r="BE541" s="18"/>
      <c r="BF541" s="18"/>
      <c r="BG541" s="18"/>
      <c r="BH541" s="18"/>
      <c r="BI541" s="18"/>
      <c r="BJ541" s="18"/>
      <c r="BK541" s="18"/>
      <c r="BL541" s="18"/>
      <c r="BM541" s="18"/>
      <c r="BN541" s="18"/>
      <c r="BO541" s="18"/>
      <c r="BP541" s="18"/>
      <c r="BQ541" s="18"/>
      <c r="BR541" s="18"/>
      <c r="BS541" s="18"/>
      <c r="BT541" s="18"/>
      <c r="BU541" s="18"/>
      <c r="BV541" s="18"/>
      <c r="BX541" s="85"/>
    </row>
    <row r="542" spans="3:76" ht="7.5" customHeight="1">
      <c r="C542" s="81"/>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c r="AB542" s="16"/>
      <c r="AC542" s="16"/>
      <c r="AD542" s="16"/>
      <c r="AE542" s="16"/>
      <c r="AF542" s="16"/>
      <c r="AG542" s="16"/>
      <c r="AH542" s="16"/>
      <c r="AI542" s="16"/>
      <c r="AK542" s="85"/>
      <c r="AP542" s="81"/>
      <c r="AQ542" s="16"/>
      <c r="AR542" s="16"/>
      <c r="AS542" s="16"/>
      <c r="AT542" s="16"/>
      <c r="AU542" s="16"/>
      <c r="AV542" s="16"/>
      <c r="AW542" s="16"/>
      <c r="AX542" s="16"/>
      <c r="AY542" s="16"/>
      <c r="AZ542" s="16"/>
      <c r="BA542" s="16"/>
      <c r="BB542" s="16"/>
      <c r="BC542" s="16"/>
      <c r="BD542" s="16"/>
      <c r="BE542" s="16"/>
      <c r="BF542" s="16"/>
      <c r="BG542" s="16"/>
      <c r="BH542" s="16"/>
      <c r="BI542" s="16"/>
      <c r="BJ542" s="16"/>
      <c r="BK542" s="16"/>
      <c r="BL542" s="16"/>
      <c r="BM542" s="16"/>
      <c r="BN542" s="16"/>
      <c r="BO542" s="16"/>
      <c r="BP542" s="16"/>
      <c r="BQ542" s="16"/>
      <c r="BR542" s="16"/>
      <c r="BS542" s="16"/>
      <c r="BT542" s="16"/>
      <c r="BU542" s="16"/>
      <c r="BV542" s="16"/>
      <c r="BX542" s="85"/>
    </row>
    <row r="543" spans="3:76" ht="25.5">
      <c r="C543" s="81"/>
      <c r="D543" s="2" t="s">
        <v>293</v>
      </c>
      <c r="M543" s="607"/>
      <c r="N543" s="607"/>
      <c r="O543" s="607"/>
      <c r="P543" s="607"/>
      <c r="Q543" s="2" t="s">
        <v>20</v>
      </c>
      <c r="R543" s="33"/>
      <c r="AK543" s="85"/>
      <c r="AP543" s="81"/>
      <c r="AQ543" s="2" t="s">
        <v>293</v>
      </c>
      <c r="AZ543" s="549" t="str">
        <f>IF(AND(M543="",確認申請書!L519=""),"",IF(M543="",確認申請書!L519,M543))</f>
        <v/>
      </c>
      <c r="BA543" s="549"/>
      <c r="BB543" s="549"/>
      <c r="BC543" s="549"/>
      <c r="BD543" s="2" t="s">
        <v>20</v>
      </c>
      <c r="BE543" s="33"/>
      <c r="BX543" s="85"/>
    </row>
    <row r="544" spans="3:76" ht="7.5" customHeight="1">
      <c r="C544" s="81"/>
      <c r="D544" s="18"/>
      <c r="E544" s="18"/>
      <c r="F544" s="18"/>
      <c r="G544" s="18"/>
      <c r="H544" s="18"/>
      <c r="I544" s="18"/>
      <c r="J544" s="18"/>
      <c r="K544" s="18"/>
      <c r="L544" s="18"/>
      <c r="M544" s="18"/>
      <c r="N544" s="18"/>
      <c r="O544" s="18"/>
      <c r="P544" s="18"/>
      <c r="Q544" s="18"/>
      <c r="R544" s="18"/>
      <c r="S544" s="18"/>
      <c r="T544" s="18"/>
      <c r="U544" s="18"/>
      <c r="V544" s="18"/>
      <c r="W544" s="18"/>
      <c r="X544" s="18"/>
      <c r="Y544" s="18"/>
      <c r="Z544" s="18"/>
      <c r="AA544" s="18"/>
      <c r="AB544" s="18"/>
      <c r="AC544" s="18"/>
      <c r="AD544" s="18"/>
      <c r="AE544" s="18"/>
      <c r="AF544" s="18"/>
      <c r="AG544" s="18"/>
      <c r="AH544" s="18"/>
      <c r="AI544" s="18"/>
      <c r="AK544" s="85"/>
      <c r="AP544" s="81"/>
      <c r="AQ544" s="18"/>
      <c r="AR544" s="18"/>
      <c r="AS544" s="18"/>
      <c r="AT544" s="18"/>
      <c r="AU544" s="18"/>
      <c r="AV544" s="18"/>
      <c r="AW544" s="18"/>
      <c r="AX544" s="18"/>
      <c r="AY544" s="18"/>
      <c r="AZ544" s="18"/>
      <c r="BA544" s="18"/>
      <c r="BB544" s="18"/>
      <c r="BC544" s="18"/>
      <c r="BD544" s="18"/>
      <c r="BE544" s="18"/>
      <c r="BF544" s="18"/>
      <c r="BG544" s="18"/>
      <c r="BH544" s="18"/>
      <c r="BI544" s="18"/>
      <c r="BJ544" s="18"/>
      <c r="BK544" s="18"/>
      <c r="BL544" s="18"/>
      <c r="BM544" s="18"/>
      <c r="BN544" s="18"/>
      <c r="BO544" s="18"/>
      <c r="BP544" s="18"/>
      <c r="BQ544" s="18"/>
      <c r="BR544" s="18"/>
      <c r="BS544" s="18"/>
      <c r="BT544" s="18"/>
      <c r="BU544" s="18"/>
      <c r="BV544" s="18"/>
      <c r="BX544" s="85"/>
    </row>
    <row r="545" spans="2:76" ht="7.5" customHeight="1">
      <c r="C545" s="81"/>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c r="AB545" s="16"/>
      <c r="AC545" s="16"/>
      <c r="AD545" s="16"/>
      <c r="AE545" s="16"/>
      <c r="AF545" s="16"/>
      <c r="AG545" s="16"/>
      <c r="AH545" s="16"/>
      <c r="AI545" s="16"/>
      <c r="AK545" s="85"/>
      <c r="AP545" s="81"/>
      <c r="AQ545" s="16"/>
      <c r="AR545" s="16"/>
      <c r="AS545" s="16"/>
      <c r="AT545" s="16"/>
      <c r="AU545" s="16"/>
      <c r="AV545" s="16"/>
      <c r="AW545" s="16"/>
      <c r="AX545" s="16"/>
      <c r="AY545" s="16"/>
      <c r="AZ545" s="16"/>
      <c r="BA545" s="16"/>
      <c r="BB545" s="16"/>
      <c r="BC545" s="16"/>
      <c r="BD545" s="16"/>
      <c r="BE545" s="16"/>
      <c r="BF545" s="16"/>
      <c r="BG545" s="16"/>
      <c r="BH545" s="16"/>
      <c r="BI545" s="16"/>
      <c r="BJ545" s="16"/>
      <c r="BK545" s="16"/>
      <c r="BL545" s="16"/>
      <c r="BM545" s="16"/>
      <c r="BN545" s="16"/>
      <c r="BO545" s="16"/>
      <c r="BP545" s="16"/>
      <c r="BQ545" s="16"/>
      <c r="BR545" s="16"/>
      <c r="BS545" s="16"/>
      <c r="BT545" s="16"/>
      <c r="BU545" s="16"/>
      <c r="BV545" s="16"/>
      <c r="BX545" s="85"/>
    </row>
    <row r="546" spans="2:76" ht="25.5">
      <c r="C546" s="81"/>
      <c r="D546" s="2" t="s">
        <v>294</v>
      </c>
      <c r="M546" s="607"/>
      <c r="N546" s="607"/>
      <c r="O546" s="607"/>
      <c r="P546" s="607"/>
      <c r="Q546" s="2" t="s">
        <v>20</v>
      </c>
      <c r="R546" s="33"/>
      <c r="AK546" s="85"/>
      <c r="AP546" s="81"/>
      <c r="AQ546" s="2" t="s">
        <v>294</v>
      </c>
      <c r="AZ546" s="549" t="str">
        <f>IF(AND(M546="",確認申請書!L522=""),"",IF(M546="",確認申請書!L522,M546))</f>
        <v/>
      </c>
      <c r="BA546" s="549"/>
      <c r="BB546" s="549"/>
      <c r="BC546" s="549"/>
      <c r="BD546" s="2" t="s">
        <v>20</v>
      </c>
      <c r="BE546" s="33"/>
      <c r="BX546" s="85"/>
    </row>
    <row r="547" spans="2:76" ht="7.5" customHeight="1">
      <c r="C547" s="81"/>
      <c r="D547" s="18"/>
      <c r="E547" s="18"/>
      <c r="F547" s="18"/>
      <c r="G547" s="18"/>
      <c r="H547" s="18"/>
      <c r="I547" s="18"/>
      <c r="J547" s="18"/>
      <c r="K547" s="18"/>
      <c r="L547" s="18"/>
      <c r="M547" s="18"/>
      <c r="N547" s="18"/>
      <c r="O547" s="18"/>
      <c r="P547" s="18"/>
      <c r="Q547" s="18"/>
      <c r="R547" s="18"/>
      <c r="S547" s="18"/>
      <c r="T547" s="18"/>
      <c r="U547" s="18"/>
      <c r="V547" s="18"/>
      <c r="W547" s="18"/>
      <c r="X547" s="18"/>
      <c r="Y547" s="18"/>
      <c r="Z547" s="18"/>
      <c r="AA547" s="18"/>
      <c r="AB547" s="18"/>
      <c r="AC547" s="18"/>
      <c r="AD547" s="18"/>
      <c r="AE547" s="18"/>
      <c r="AF547" s="18"/>
      <c r="AG547" s="18"/>
      <c r="AH547" s="18"/>
      <c r="AI547" s="18"/>
      <c r="AK547" s="85"/>
      <c r="AP547" s="81"/>
      <c r="AQ547" s="18"/>
      <c r="AR547" s="18"/>
      <c r="AS547" s="18"/>
      <c r="AT547" s="18"/>
      <c r="AU547" s="18"/>
      <c r="AV547" s="18"/>
      <c r="AW547" s="18"/>
      <c r="AX547" s="18"/>
      <c r="AY547" s="18"/>
      <c r="AZ547" s="18"/>
      <c r="BA547" s="18"/>
      <c r="BB547" s="18"/>
      <c r="BC547" s="18"/>
      <c r="BD547" s="18"/>
      <c r="BE547" s="18"/>
      <c r="BF547" s="18"/>
      <c r="BG547" s="18"/>
      <c r="BH547" s="18"/>
      <c r="BI547" s="18"/>
      <c r="BJ547" s="18"/>
      <c r="BK547" s="18"/>
      <c r="BL547" s="18"/>
      <c r="BM547" s="18"/>
      <c r="BN547" s="18"/>
      <c r="BO547" s="18"/>
      <c r="BP547" s="18"/>
      <c r="BQ547" s="18"/>
      <c r="BR547" s="18"/>
      <c r="BS547" s="18"/>
      <c r="BT547" s="18"/>
      <c r="BU547" s="18"/>
      <c r="BV547" s="18"/>
      <c r="BX547" s="85"/>
    </row>
    <row r="548" spans="2:76" ht="7.5" customHeight="1">
      <c r="C548" s="81"/>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c r="AB548" s="16"/>
      <c r="AC548" s="16"/>
      <c r="AD548" s="16"/>
      <c r="AE548" s="16"/>
      <c r="AF548" s="16"/>
      <c r="AG548" s="16"/>
      <c r="AH548" s="16"/>
      <c r="AI548" s="16"/>
      <c r="AK548" s="85"/>
      <c r="AP548" s="81"/>
      <c r="AQ548" s="16"/>
      <c r="AR548" s="16"/>
      <c r="AS548" s="16"/>
      <c r="AT548" s="16"/>
      <c r="AU548" s="16"/>
      <c r="AV548" s="16"/>
      <c r="AW548" s="16"/>
      <c r="AX548" s="16"/>
      <c r="AY548" s="16"/>
      <c r="AZ548" s="16"/>
      <c r="BA548" s="16"/>
      <c r="BB548" s="16"/>
      <c r="BC548" s="16"/>
      <c r="BD548" s="16"/>
      <c r="BE548" s="16"/>
      <c r="BF548" s="16"/>
      <c r="BG548" s="16"/>
      <c r="BH548" s="16"/>
      <c r="BI548" s="16"/>
      <c r="BJ548" s="16"/>
      <c r="BK548" s="16"/>
      <c r="BL548" s="16"/>
      <c r="BM548" s="16"/>
      <c r="BN548" s="16"/>
      <c r="BO548" s="16"/>
      <c r="BP548" s="16"/>
      <c r="BQ548" s="16"/>
      <c r="BR548" s="16"/>
      <c r="BS548" s="16"/>
      <c r="BT548" s="16"/>
      <c r="BU548" s="16"/>
      <c r="BV548" s="16"/>
      <c r="BX548" s="85"/>
    </row>
    <row r="549" spans="2:76" ht="25.5">
      <c r="C549" s="81"/>
      <c r="D549" s="2" t="s">
        <v>455</v>
      </c>
      <c r="AK549" s="85"/>
      <c r="AP549" s="81"/>
      <c r="AQ549" s="2" t="s">
        <v>295</v>
      </c>
      <c r="BX549" s="85"/>
    </row>
    <row r="550" spans="2:76" ht="25.5">
      <c r="C550" s="81"/>
      <c r="E550" s="2" t="s">
        <v>457</v>
      </c>
      <c r="M550" s="607"/>
      <c r="N550" s="607"/>
      <c r="O550" s="607"/>
      <c r="P550" s="607"/>
      <c r="Q550" s="2" t="s">
        <v>20</v>
      </c>
      <c r="R550" s="33"/>
      <c r="AK550" s="85"/>
      <c r="AP550" s="81"/>
      <c r="AR550" s="2" t="s">
        <v>456</v>
      </c>
      <c r="AZ550" s="549" t="str">
        <f>IF(AND(M550="",確認申請書!L526=""),"",IF(M550="",確認申請書!L526,M550))</f>
        <v/>
      </c>
      <c r="BA550" s="549"/>
      <c r="BB550" s="549"/>
      <c r="BC550" s="549"/>
      <c r="BD550" s="2" t="s">
        <v>20</v>
      </c>
      <c r="BE550" s="33"/>
      <c r="BX550" s="85"/>
    </row>
    <row r="551" spans="2:76" ht="25.5">
      <c r="B551" s="111" t="str">
        <f>IF(AND(X551="□",AB551="□"),"□","■")</f>
        <v>□</v>
      </c>
      <c r="C551" s="81"/>
      <c r="E551" s="2" t="s">
        <v>458</v>
      </c>
      <c r="X551" s="162" t="s">
        <v>33</v>
      </c>
      <c r="Y551" s="46" t="s">
        <v>459</v>
      </c>
      <c r="Z551" s="46"/>
      <c r="AB551" s="162" t="s">
        <v>33</v>
      </c>
      <c r="AC551" s="46" t="s">
        <v>460</v>
      </c>
      <c r="AD551" s="46"/>
      <c r="AK551" s="85"/>
      <c r="AP551" s="81"/>
      <c r="AR551" s="2" t="s">
        <v>458</v>
      </c>
      <c r="AZ551" s="143"/>
      <c r="BA551" s="143"/>
      <c r="BB551" s="143"/>
      <c r="BC551" s="143"/>
      <c r="BE551" s="33"/>
      <c r="BK551" s="2" t="str">
        <f>IF(B551="□",確認申請書!W527,X551)</f>
        <v>□</v>
      </c>
      <c r="BL551" s="2" t="s">
        <v>459</v>
      </c>
      <c r="BO551" s="2" t="str">
        <f>IF(B551="□",確認申請書!AA527,AB551)</f>
        <v>□</v>
      </c>
      <c r="BP551" s="2" t="s">
        <v>460</v>
      </c>
      <c r="BX551" s="85"/>
    </row>
    <row r="552" spans="2:76" ht="7.5" customHeight="1">
      <c r="C552" s="81"/>
      <c r="D552" s="18"/>
      <c r="E552" s="18"/>
      <c r="F552" s="18"/>
      <c r="G552" s="18"/>
      <c r="H552" s="18"/>
      <c r="I552" s="18"/>
      <c r="J552" s="18"/>
      <c r="K552" s="18"/>
      <c r="L552" s="18"/>
      <c r="M552" s="18"/>
      <c r="N552" s="18"/>
      <c r="O552" s="18"/>
      <c r="P552" s="18"/>
      <c r="Q552" s="18"/>
      <c r="R552" s="18"/>
      <c r="S552" s="18"/>
      <c r="T552" s="18"/>
      <c r="U552" s="18"/>
      <c r="V552" s="18"/>
      <c r="W552" s="18"/>
      <c r="X552" s="18"/>
      <c r="Y552" s="18"/>
      <c r="Z552" s="18"/>
      <c r="AA552" s="18"/>
      <c r="AB552" s="18"/>
      <c r="AC552" s="18"/>
      <c r="AD552" s="18"/>
      <c r="AE552" s="18"/>
      <c r="AF552" s="18"/>
      <c r="AG552" s="18"/>
      <c r="AH552" s="18"/>
      <c r="AI552" s="18"/>
      <c r="AK552" s="85"/>
      <c r="AP552" s="81"/>
      <c r="AQ552" s="18"/>
      <c r="AR552" s="18"/>
      <c r="AS552" s="18"/>
      <c r="AT552" s="18"/>
      <c r="AU552" s="18"/>
      <c r="AV552" s="18"/>
      <c r="AW552" s="18"/>
      <c r="AX552" s="18"/>
      <c r="AY552" s="18"/>
      <c r="AZ552" s="18"/>
      <c r="BA552" s="18"/>
      <c r="BB552" s="18"/>
      <c r="BC552" s="18"/>
      <c r="BD552" s="18"/>
      <c r="BE552" s="18"/>
      <c r="BF552" s="18"/>
      <c r="BG552" s="18"/>
      <c r="BH552" s="18"/>
      <c r="BI552" s="18"/>
      <c r="BJ552" s="18"/>
      <c r="BK552" s="18"/>
      <c r="BL552" s="18"/>
      <c r="BM552" s="18"/>
      <c r="BN552" s="18"/>
      <c r="BO552" s="18"/>
      <c r="BP552" s="18"/>
      <c r="BQ552" s="18"/>
      <c r="BR552" s="18"/>
      <c r="BS552" s="18"/>
      <c r="BT552" s="18"/>
      <c r="BU552" s="18"/>
      <c r="BV552" s="18"/>
      <c r="BX552" s="85"/>
    </row>
    <row r="553" spans="2:76" ht="7.5" customHeight="1">
      <c r="C553" s="81"/>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c r="AB553" s="16"/>
      <c r="AC553" s="16"/>
      <c r="AD553" s="16"/>
      <c r="AE553" s="16"/>
      <c r="AF553" s="16"/>
      <c r="AG553" s="16"/>
      <c r="AH553" s="16"/>
      <c r="AI553" s="16"/>
      <c r="AK553" s="85"/>
      <c r="AP553" s="81"/>
      <c r="AQ553" s="16"/>
      <c r="AR553" s="16"/>
      <c r="AS553" s="16"/>
      <c r="AT553" s="16"/>
      <c r="AU553" s="16"/>
      <c r="AV553" s="16"/>
      <c r="AW553" s="16"/>
      <c r="AX553" s="16"/>
      <c r="AY553" s="16"/>
      <c r="AZ553" s="16"/>
      <c r="BA553" s="16"/>
      <c r="BB553" s="16"/>
      <c r="BC553" s="16"/>
      <c r="BD553" s="16"/>
      <c r="BE553" s="16"/>
      <c r="BF553" s="16"/>
      <c r="BG553" s="16"/>
      <c r="BH553" s="16"/>
      <c r="BI553" s="16"/>
      <c r="BJ553" s="16"/>
      <c r="BK553" s="16"/>
      <c r="BL553" s="16"/>
      <c r="BM553" s="16"/>
      <c r="BN553" s="16"/>
      <c r="BO553" s="16"/>
      <c r="BP553" s="16"/>
      <c r="BQ553" s="16"/>
      <c r="BR553" s="16"/>
      <c r="BS553" s="16"/>
      <c r="BT553" s="16"/>
      <c r="BU553" s="16"/>
      <c r="BV553" s="16"/>
      <c r="BX553" s="85"/>
    </row>
    <row r="554" spans="2:76" ht="25.5">
      <c r="C554" s="81"/>
      <c r="D554" s="2" t="s">
        <v>296</v>
      </c>
      <c r="AK554" s="85"/>
      <c r="AP554" s="81"/>
      <c r="AQ554" s="2" t="s">
        <v>296</v>
      </c>
      <c r="BX554" s="85"/>
    </row>
    <row r="555" spans="2:76" ht="25.5">
      <c r="C555" s="81"/>
      <c r="H555" s="5" t="s">
        <v>27</v>
      </c>
      <c r="I555" s="302" t="s">
        <v>297</v>
      </c>
      <c r="J555" s="302"/>
      <c r="K555" s="302"/>
      <c r="L555" s="302"/>
      <c r="M555" s="302"/>
      <c r="N555" s="302"/>
      <c r="O555" s="302"/>
      <c r="P555" s="2" t="s">
        <v>21</v>
      </c>
      <c r="Q555" s="5" t="s">
        <v>27</v>
      </c>
      <c r="R555" s="302" t="s">
        <v>37</v>
      </c>
      <c r="S555" s="302"/>
      <c r="T555" s="302"/>
      <c r="U555" s="302"/>
      <c r="V555" s="302"/>
      <c r="W555" s="302"/>
      <c r="X555" s="302"/>
      <c r="Y555" s="2" t="s">
        <v>21</v>
      </c>
      <c r="Z555" s="5" t="s">
        <v>27</v>
      </c>
      <c r="AA555" s="302" t="s">
        <v>299</v>
      </c>
      <c r="AB555" s="302"/>
      <c r="AC555" s="302"/>
      <c r="AD555" s="302"/>
      <c r="AE555" s="302"/>
      <c r="AF555" s="302"/>
      <c r="AG555" s="302"/>
      <c r="AH555" s="2" t="s">
        <v>28</v>
      </c>
      <c r="AK555" s="85"/>
      <c r="AP555" s="81"/>
      <c r="AU555" s="5" t="s">
        <v>27</v>
      </c>
      <c r="AV555" s="302" t="s">
        <v>297</v>
      </c>
      <c r="AW555" s="302"/>
      <c r="AX555" s="302"/>
      <c r="AY555" s="302"/>
      <c r="AZ555" s="302"/>
      <c r="BA555" s="302"/>
      <c r="BB555" s="302"/>
      <c r="BC555" s="2" t="s">
        <v>21</v>
      </c>
      <c r="BD555" s="5" t="s">
        <v>27</v>
      </c>
      <c r="BE555" s="302" t="s">
        <v>37</v>
      </c>
      <c r="BF555" s="302"/>
      <c r="BG555" s="302"/>
      <c r="BH555" s="302"/>
      <c r="BI555" s="302"/>
      <c r="BJ555" s="302"/>
      <c r="BK555" s="302"/>
      <c r="BL555" s="2" t="s">
        <v>21</v>
      </c>
      <c r="BM555" s="5" t="s">
        <v>27</v>
      </c>
      <c r="BN555" s="302" t="s">
        <v>299</v>
      </c>
      <c r="BO555" s="302"/>
      <c r="BP555" s="302"/>
      <c r="BQ555" s="302"/>
      <c r="BR555" s="302"/>
      <c r="BS555" s="302"/>
      <c r="BT555" s="302"/>
      <c r="BU555" s="2" t="s">
        <v>28</v>
      </c>
      <c r="BX555" s="85"/>
    </row>
    <row r="556" spans="2:76" ht="25.5">
      <c r="C556" s="81"/>
      <c r="E556" s="2" t="s">
        <v>300</v>
      </c>
      <c r="H556" s="5" t="s">
        <v>27</v>
      </c>
      <c r="I556" s="613"/>
      <c r="J556" s="613"/>
      <c r="K556" s="613"/>
      <c r="L556" s="613"/>
      <c r="M556" s="613"/>
      <c r="N556" s="613"/>
      <c r="O556" s="613"/>
      <c r="P556" s="2" t="s">
        <v>21</v>
      </c>
      <c r="Q556" s="5" t="s">
        <v>27</v>
      </c>
      <c r="R556" s="615"/>
      <c r="S556" s="615"/>
      <c r="T556" s="615"/>
      <c r="U556" s="615"/>
      <c r="V556" s="615"/>
      <c r="W556" s="615"/>
      <c r="X556" s="615"/>
      <c r="Y556" s="2" t="s">
        <v>21</v>
      </c>
      <c r="Z556" s="5" t="s">
        <v>27</v>
      </c>
      <c r="AA556" s="600"/>
      <c r="AB556" s="600"/>
      <c r="AC556" s="600"/>
      <c r="AD556" s="600"/>
      <c r="AE556" s="600"/>
      <c r="AF556" s="600"/>
      <c r="AG556" s="2" t="s">
        <v>22</v>
      </c>
      <c r="AH556" s="2" t="s">
        <v>28</v>
      </c>
      <c r="AK556" s="85"/>
      <c r="AP556" s="81"/>
      <c r="AR556" s="2" t="s">
        <v>300</v>
      </c>
      <c r="AU556" s="5" t="s">
        <v>27</v>
      </c>
      <c r="AV556" s="562" t="str">
        <f>IF(AND(I556="",確認申請書!H532=""),"",IF(I556="",確認申請書!H532,I556))</f>
        <v/>
      </c>
      <c r="AW556" s="562"/>
      <c r="AX556" s="562"/>
      <c r="AY556" s="562"/>
      <c r="AZ556" s="562"/>
      <c r="BA556" s="562"/>
      <c r="BB556" s="562"/>
      <c r="BC556" s="2" t="s">
        <v>21</v>
      </c>
      <c r="BD556" s="5" t="s">
        <v>27</v>
      </c>
      <c r="BE556" s="536" t="str">
        <f>IF(AND(R556="",確認申請書!Q532=""),"",IF(R556="",確認申請書!Q532,R556))</f>
        <v/>
      </c>
      <c r="BF556" s="536"/>
      <c r="BG556" s="536"/>
      <c r="BH556" s="536"/>
      <c r="BI556" s="536"/>
      <c r="BJ556" s="536"/>
      <c r="BK556" s="536"/>
      <c r="BL556" s="2" t="s">
        <v>21</v>
      </c>
      <c r="BM556" s="5" t="s">
        <v>27</v>
      </c>
      <c r="BN556" s="572" t="str">
        <f>IF(AND(AA556="",確認申請書!Z532=""),"",IF(AA556="",確認申請書!Z532,AA556))</f>
        <v/>
      </c>
      <c r="BO556" s="572"/>
      <c r="BP556" s="572"/>
      <c r="BQ556" s="572"/>
      <c r="BR556" s="572"/>
      <c r="BS556" s="572"/>
      <c r="BT556" s="2" t="s">
        <v>22</v>
      </c>
      <c r="BU556" s="2" t="s">
        <v>28</v>
      </c>
      <c r="BX556" s="85"/>
    </row>
    <row r="557" spans="2:76" ht="25.5">
      <c r="C557" s="81"/>
      <c r="E557" s="2" t="s">
        <v>301</v>
      </c>
      <c r="H557" s="5" t="s">
        <v>27</v>
      </c>
      <c r="I557" s="613"/>
      <c r="J557" s="613"/>
      <c r="K557" s="613"/>
      <c r="L557" s="613"/>
      <c r="M557" s="613"/>
      <c r="N557" s="613"/>
      <c r="O557" s="613"/>
      <c r="P557" s="2" t="s">
        <v>21</v>
      </c>
      <c r="Q557" s="5" t="s">
        <v>27</v>
      </c>
      <c r="R557" s="615"/>
      <c r="S557" s="615"/>
      <c r="T557" s="615"/>
      <c r="U557" s="615"/>
      <c r="V557" s="615"/>
      <c r="W557" s="615"/>
      <c r="X557" s="615"/>
      <c r="Y557" s="2" t="s">
        <v>21</v>
      </c>
      <c r="Z557" s="5" t="s">
        <v>27</v>
      </c>
      <c r="AA557" s="600"/>
      <c r="AB557" s="600"/>
      <c r="AC557" s="600"/>
      <c r="AD557" s="600"/>
      <c r="AE557" s="600"/>
      <c r="AF557" s="600"/>
      <c r="AG557" s="2" t="s">
        <v>22</v>
      </c>
      <c r="AH557" s="2" t="s">
        <v>28</v>
      </c>
      <c r="AK557" s="85"/>
      <c r="AP557" s="81"/>
      <c r="AR557" s="2" t="s">
        <v>301</v>
      </c>
      <c r="AU557" s="5" t="s">
        <v>27</v>
      </c>
      <c r="AV557" s="562" t="str">
        <f>IF(AND(I557="",確認申請書!H533=""),"",IF(I557="",確認申請書!H533,I557))</f>
        <v/>
      </c>
      <c r="AW557" s="562"/>
      <c r="AX557" s="562"/>
      <c r="AY557" s="562"/>
      <c r="AZ557" s="562"/>
      <c r="BA557" s="562"/>
      <c r="BB557" s="562"/>
      <c r="BC557" s="2" t="s">
        <v>21</v>
      </c>
      <c r="BD557" s="5" t="s">
        <v>27</v>
      </c>
      <c r="BE557" s="553" t="str">
        <f>IF(AND(R557="",確認申請書!Q533=""),"",IF(R557="",確認申請書!Q533,R557))</f>
        <v/>
      </c>
      <c r="BF557" s="553"/>
      <c r="BG557" s="553"/>
      <c r="BH557" s="553"/>
      <c r="BI557" s="553"/>
      <c r="BJ557" s="553"/>
      <c r="BK557" s="553"/>
      <c r="BL557" s="2" t="s">
        <v>21</v>
      </c>
      <c r="BM557" s="5" t="s">
        <v>27</v>
      </c>
      <c r="BN557" s="572" t="str">
        <f>IF(AND(AA557="",確認申請書!Z533=""),"",IF(AA557="",確認申請書!Z533,AA557))</f>
        <v/>
      </c>
      <c r="BO557" s="572"/>
      <c r="BP557" s="572"/>
      <c r="BQ557" s="572"/>
      <c r="BR557" s="572"/>
      <c r="BS557" s="572"/>
      <c r="BT557" s="2" t="s">
        <v>22</v>
      </c>
      <c r="BU557" s="2" t="s">
        <v>28</v>
      </c>
      <c r="BX557" s="85"/>
    </row>
    <row r="558" spans="2:76" ht="25.5">
      <c r="C558" s="81"/>
      <c r="E558" s="2" t="s">
        <v>302</v>
      </c>
      <c r="H558" s="5" t="s">
        <v>27</v>
      </c>
      <c r="I558" s="613"/>
      <c r="J558" s="613"/>
      <c r="K558" s="613"/>
      <c r="L558" s="613"/>
      <c r="M558" s="613"/>
      <c r="N558" s="613"/>
      <c r="O558" s="613"/>
      <c r="P558" s="2" t="s">
        <v>21</v>
      </c>
      <c r="Q558" s="5" t="s">
        <v>27</v>
      </c>
      <c r="R558" s="615"/>
      <c r="S558" s="615"/>
      <c r="T558" s="615"/>
      <c r="U558" s="615"/>
      <c r="V558" s="615"/>
      <c r="W558" s="615"/>
      <c r="X558" s="615"/>
      <c r="Y558" s="2" t="s">
        <v>21</v>
      </c>
      <c r="Z558" s="5" t="s">
        <v>27</v>
      </c>
      <c r="AA558" s="600"/>
      <c r="AB558" s="600"/>
      <c r="AC558" s="600"/>
      <c r="AD558" s="600"/>
      <c r="AE558" s="600"/>
      <c r="AF558" s="600"/>
      <c r="AG558" s="2" t="s">
        <v>22</v>
      </c>
      <c r="AH558" s="2" t="s">
        <v>28</v>
      </c>
      <c r="AK558" s="85"/>
      <c r="AP558" s="81"/>
      <c r="AR558" s="2" t="s">
        <v>302</v>
      </c>
      <c r="AU558" s="5" t="s">
        <v>27</v>
      </c>
      <c r="AV558" s="562" t="str">
        <f>IF(AND(I558="",確認申請書!H534=""),"",IF(I558="",確認申請書!H534,I558))</f>
        <v/>
      </c>
      <c r="AW558" s="562"/>
      <c r="AX558" s="562"/>
      <c r="AY558" s="562"/>
      <c r="AZ558" s="562"/>
      <c r="BA558" s="562"/>
      <c r="BB558" s="562"/>
      <c r="BC558" s="2" t="s">
        <v>21</v>
      </c>
      <c r="BD558" s="5" t="s">
        <v>27</v>
      </c>
      <c r="BE558" s="553" t="str">
        <f>IF(AND(R558="",確認申請書!Q534=""),"",IF(R558="",確認申請書!Q534,R558))</f>
        <v/>
      </c>
      <c r="BF558" s="553"/>
      <c r="BG558" s="553"/>
      <c r="BH558" s="553"/>
      <c r="BI558" s="553"/>
      <c r="BJ558" s="553"/>
      <c r="BK558" s="553"/>
      <c r="BL558" s="2" t="s">
        <v>21</v>
      </c>
      <c r="BM558" s="5" t="s">
        <v>27</v>
      </c>
      <c r="BN558" s="572" t="str">
        <f>IF(AND(AA558="",確認申請書!Z534=""),"",IF(AA558="",確認申請書!Z534,AA558))</f>
        <v/>
      </c>
      <c r="BO558" s="572"/>
      <c r="BP558" s="572"/>
      <c r="BQ558" s="572"/>
      <c r="BR558" s="572"/>
      <c r="BS558" s="572"/>
      <c r="BT558" s="2" t="s">
        <v>22</v>
      </c>
      <c r="BU558" s="2" t="s">
        <v>28</v>
      </c>
      <c r="BX558" s="85"/>
    </row>
    <row r="559" spans="2:76" ht="25.5">
      <c r="C559" s="81"/>
      <c r="E559" s="2" t="s">
        <v>303</v>
      </c>
      <c r="H559" s="5" t="s">
        <v>27</v>
      </c>
      <c r="I559" s="613"/>
      <c r="J559" s="613"/>
      <c r="K559" s="613"/>
      <c r="L559" s="613"/>
      <c r="M559" s="613"/>
      <c r="N559" s="613"/>
      <c r="O559" s="613"/>
      <c r="P559" s="2" t="s">
        <v>21</v>
      </c>
      <c r="Q559" s="5" t="s">
        <v>27</v>
      </c>
      <c r="R559" s="615"/>
      <c r="S559" s="615"/>
      <c r="T559" s="615"/>
      <c r="U559" s="615"/>
      <c r="V559" s="615"/>
      <c r="W559" s="615"/>
      <c r="X559" s="615"/>
      <c r="Y559" s="2" t="s">
        <v>21</v>
      </c>
      <c r="Z559" s="5" t="s">
        <v>27</v>
      </c>
      <c r="AA559" s="600"/>
      <c r="AB559" s="600"/>
      <c r="AC559" s="600"/>
      <c r="AD559" s="600"/>
      <c r="AE559" s="600"/>
      <c r="AF559" s="600"/>
      <c r="AG559" s="2" t="s">
        <v>22</v>
      </c>
      <c r="AH559" s="2" t="s">
        <v>28</v>
      </c>
      <c r="AK559" s="85"/>
      <c r="AP559" s="81"/>
      <c r="AR559" s="2" t="s">
        <v>303</v>
      </c>
      <c r="AU559" s="5" t="s">
        <v>27</v>
      </c>
      <c r="AV559" s="562" t="str">
        <f>IF(AND(I559="",確認申請書!H535=""),"",IF(I559="",確認申請書!H535,I559))</f>
        <v/>
      </c>
      <c r="AW559" s="562"/>
      <c r="AX559" s="562"/>
      <c r="AY559" s="562"/>
      <c r="AZ559" s="562"/>
      <c r="BA559" s="562"/>
      <c r="BB559" s="562"/>
      <c r="BC559" s="2" t="s">
        <v>21</v>
      </c>
      <c r="BD559" s="5" t="s">
        <v>27</v>
      </c>
      <c r="BE559" s="553" t="str">
        <f>IF(AND(R559="",確認申請書!Q535=""),"",IF(R559="",確認申請書!Q535,R559))</f>
        <v/>
      </c>
      <c r="BF559" s="553"/>
      <c r="BG559" s="553"/>
      <c r="BH559" s="553"/>
      <c r="BI559" s="553"/>
      <c r="BJ559" s="553"/>
      <c r="BK559" s="553"/>
      <c r="BL559" s="2" t="s">
        <v>21</v>
      </c>
      <c r="BM559" s="5" t="s">
        <v>27</v>
      </c>
      <c r="BN559" s="572" t="str">
        <f>IF(AND(AA559="",確認申請書!Z535=""),"",IF(AA559="",確認申請書!Z535,AA559))</f>
        <v/>
      </c>
      <c r="BO559" s="572"/>
      <c r="BP559" s="572"/>
      <c r="BQ559" s="572"/>
      <c r="BR559" s="572"/>
      <c r="BS559" s="572"/>
      <c r="BT559" s="2" t="s">
        <v>22</v>
      </c>
      <c r="BU559" s="2" t="s">
        <v>28</v>
      </c>
      <c r="BX559" s="85"/>
    </row>
    <row r="560" spans="2:76" ht="25.5">
      <c r="C560" s="81"/>
      <c r="E560" s="2" t="s">
        <v>304</v>
      </c>
      <c r="H560" s="5" t="s">
        <v>27</v>
      </c>
      <c r="I560" s="613"/>
      <c r="J560" s="613"/>
      <c r="K560" s="613"/>
      <c r="L560" s="613"/>
      <c r="M560" s="613"/>
      <c r="N560" s="613"/>
      <c r="O560" s="613"/>
      <c r="P560" s="2" t="s">
        <v>21</v>
      </c>
      <c r="Q560" s="5" t="s">
        <v>27</v>
      </c>
      <c r="R560" s="615"/>
      <c r="S560" s="615"/>
      <c r="T560" s="615"/>
      <c r="U560" s="615"/>
      <c r="V560" s="615"/>
      <c r="W560" s="615"/>
      <c r="X560" s="615"/>
      <c r="Y560" s="2" t="s">
        <v>21</v>
      </c>
      <c r="Z560" s="5" t="s">
        <v>27</v>
      </c>
      <c r="AA560" s="600"/>
      <c r="AB560" s="600"/>
      <c r="AC560" s="600"/>
      <c r="AD560" s="600"/>
      <c r="AE560" s="600"/>
      <c r="AF560" s="600"/>
      <c r="AG560" s="2" t="s">
        <v>22</v>
      </c>
      <c r="AH560" s="2" t="s">
        <v>28</v>
      </c>
      <c r="AK560" s="85"/>
      <c r="AP560" s="81"/>
      <c r="AR560" s="2" t="s">
        <v>304</v>
      </c>
      <c r="AU560" s="5" t="s">
        <v>27</v>
      </c>
      <c r="AV560" s="562" t="str">
        <f>IF(AND(I560="",確認申請書!H536=""),"",IF(I560="",確認申請書!H536,I560))</f>
        <v/>
      </c>
      <c r="AW560" s="562"/>
      <c r="AX560" s="562"/>
      <c r="AY560" s="562"/>
      <c r="AZ560" s="562"/>
      <c r="BA560" s="562"/>
      <c r="BB560" s="562"/>
      <c r="BC560" s="2" t="s">
        <v>21</v>
      </c>
      <c r="BD560" s="5" t="s">
        <v>27</v>
      </c>
      <c r="BE560" s="553" t="str">
        <f>IF(AND(R560="",確認申請書!Q536=""),"",IF(R560="",確認申請書!Q536,R560))</f>
        <v/>
      </c>
      <c r="BF560" s="553"/>
      <c r="BG560" s="553"/>
      <c r="BH560" s="553"/>
      <c r="BI560" s="553"/>
      <c r="BJ560" s="553"/>
      <c r="BK560" s="553"/>
      <c r="BL560" s="2" t="s">
        <v>21</v>
      </c>
      <c r="BM560" s="5" t="s">
        <v>27</v>
      </c>
      <c r="BN560" s="572" t="str">
        <f>IF(AND(AA560="",確認申請書!Z536=""),"",IF(AA560="",確認申請書!Z536,AA560))</f>
        <v/>
      </c>
      <c r="BO560" s="572"/>
      <c r="BP560" s="572"/>
      <c r="BQ560" s="572"/>
      <c r="BR560" s="572"/>
      <c r="BS560" s="572"/>
      <c r="BT560" s="2" t="s">
        <v>22</v>
      </c>
      <c r="BU560" s="2" t="s">
        <v>28</v>
      </c>
      <c r="BX560" s="85"/>
    </row>
    <row r="561" spans="2:76" ht="25.5">
      <c r="C561" s="81"/>
      <c r="E561" s="2" t="s">
        <v>305</v>
      </c>
      <c r="H561" s="5" t="s">
        <v>27</v>
      </c>
      <c r="I561" s="613"/>
      <c r="J561" s="613"/>
      <c r="K561" s="613"/>
      <c r="L561" s="613"/>
      <c r="M561" s="613"/>
      <c r="N561" s="613"/>
      <c r="O561" s="613"/>
      <c r="P561" s="2" t="s">
        <v>21</v>
      </c>
      <c r="Q561" s="5" t="s">
        <v>27</v>
      </c>
      <c r="R561" s="615"/>
      <c r="S561" s="615"/>
      <c r="T561" s="615"/>
      <c r="U561" s="615"/>
      <c r="V561" s="615"/>
      <c r="W561" s="615"/>
      <c r="X561" s="615"/>
      <c r="Y561" s="2" t="s">
        <v>21</v>
      </c>
      <c r="Z561" s="5" t="s">
        <v>27</v>
      </c>
      <c r="AA561" s="600"/>
      <c r="AB561" s="600"/>
      <c r="AC561" s="600"/>
      <c r="AD561" s="600"/>
      <c r="AE561" s="600"/>
      <c r="AF561" s="600"/>
      <c r="AG561" s="2" t="s">
        <v>22</v>
      </c>
      <c r="AH561" s="2" t="s">
        <v>28</v>
      </c>
      <c r="AK561" s="85"/>
      <c r="AP561" s="81"/>
      <c r="AR561" s="2" t="s">
        <v>305</v>
      </c>
      <c r="AU561" s="5" t="s">
        <v>27</v>
      </c>
      <c r="AV561" s="562" t="str">
        <f>IF(AND(I561="",確認申請書!H537=""),"",IF(I561="",確認申請書!H537,I561))</f>
        <v/>
      </c>
      <c r="AW561" s="562"/>
      <c r="AX561" s="562"/>
      <c r="AY561" s="562"/>
      <c r="AZ561" s="562"/>
      <c r="BA561" s="562"/>
      <c r="BB561" s="562"/>
      <c r="BC561" s="2" t="s">
        <v>21</v>
      </c>
      <c r="BD561" s="5" t="s">
        <v>27</v>
      </c>
      <c r="BE561" s="553" t="str">
        <f>IF(AND(R561="",確認申請書!Q537=""),"",IF(R561="",確認申請書!Q537,R561))</f>
        <v/>
      </c>
      <c r="BF561" s="553"/>
      <c r="BG561" s="553"/>
      <c r="BH561" s="553"/>
      <c r="BI561" s="553"/>
      <c r="BJ561" s="553"/>
      <c r="BK561" s="553"/>
      <c r="BL561" s="2" t="s">
        <v>21</v>
      </c>
      <c r="BM561" s="5" t="s">
        <v>27</v>
      </c>
      <c r="BN561" s="572" t="str">
        <f>IF(AND(AA561="",確認申請書!Z537=""),"",IF(AA561="",確認申請書!Z537,AA561))</f>
        <v/>
      </c>
      <c r="BO561" s="572"/>
      <c r="BP561" s="572"/>
      <c r="BQ561" s="572"/>
      <c r="BR561" s="572"/>
      <c r="BS561" s="572"/>
      <c r="BT561" s="2" t="s">
        <v>22</v>
      </c>
      <c r="BU561" s="2" t="s">
        <v>28</v>
      </c>
      <c r="BX561" s="85"/>
    </row>
    <row r="562" spans="2:76" ht="7.5" customHeight="1">
      <c r="C562" s="81"/>
      <c r="D562" s="18"/>
      <c r="E562" s="18"/>
      <c r="F562" s="18"/>
      <c r="G562" s="18"/>
      <c r="H562" s="18"/>
      <c r="I562" s="18"/>
      <c r="J562" s="18"/>
      <c r="K562" s="18"/>
      <c r="L562" s="18"/>
      <c r="M562" s="18"/>
      <c r="N562" s="18"/>
      <c r="O562" s="18"/>
      <c r="P562" s="18"/>
      <c r="Q562" s="18"/>
      <c r="R562" s="18"/>
      <c r="S562" s="18"/>
      <c r="T562" s="18"/>
      <c r="U562" s="18"/>
      <c r="V562" s="18"/>
      <c r="W562" s="18"/>
      <c r="X562" s="18"/>
      <c r="Y562" s="18"/>
      <c r="Z562" s="18"/>
      <c r="AA562" s="18"/>
      <c r="AB562" s="18"/>
      <c r="AC562" s="18"/>
      <c r="AD562" s="18"/>
      <c r="AE562" s="18"/>
      <c r="AF562" s="18"/>
      <c r="AG562" s="18"/>
      <c r="AH562" s="18"/>
      <c r="AI562" s="18"/>
      <c r="AK562" s="85"/>
      <c r="AP562" s="81"/>
      <c r="AQ562" s="18"/>
      <c r="AR562" s="18"/>
      <c r="AS562" s="18"/>
      <c r="AT562" s="18"/>
      <c r="AU562" s="18"/>
      <c r="AV562" s="18"/>
      <c r="AW562" s="18"/>
      <c r="AX562" s="18"/>
      <c r="AY562" s="18"/>
      <c r="AZ562" s="18"/>
      <c r="BA562" s="18"/>
      <c r="BB562" s="18"/>
      <c r="BC562" s="18"/>
      <c r="BD562" s="18"/>
      <c r="BE562" s="18"/>
      <c r="BF562" s="18"/>
      <c r="BG562" s="18"/>
      <c r="BH562" s="18"/>
      <c r="BI562" s="18"/>
      <c r="BJ562" s="18"/>
      <c r="BK562" s="18"/>
      <c r="BL562" s="18"/>
      <c r="BM562" s="18"/>
      <c r="BN562" s="18"/>
      <c r="BO562" s="18"/>
      <c r="BP562" s="18"/>
      <c r="BQ562" s="18"/>
      <c r="BR562" s="18"/>
      <c r="BS562" s="18"/>
      <c r="BT562" s="18"/>
      <c r="BU562" s="18"/>
      <c r="BV562" s="18"/>
      <c r="BX562" s="85"/>
    </row>
    <row r="563" spans="2:76" ht="7.5" customHeight="1">
      <c r="C563" s="81"/>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c r="AB563" s="16"/>
      <c r="AC563" s="16"/>
      <c r="AD563" s="16"/>
      <c r="AE563" s="16"/>
      <c r="AF563" s="16"/>
      <c r="AG563" s="16"/>
      <c r="AH563" s="16"/>
      <c r="AI563" s="16"/>
      <c r="AK563" s="85"/>
      <c r="AP563" s="81"/>
      <c r="AQ563" s="16"/>
      <c r="AR563" s="16"/>
      <c r="AS563" s="16"/>
      <c r="AT563" s="16"/>
      <c r="AU563" s="16"/>
      <c r="AV563" s="16"/>
      <c r="AW563" s="16"/>
      <c r="AX563" s="16"/>
      <c r="AY563" s="16"/>
      <c r="AZ563" s="16"/>
      <c r="BA563" s="16"/>
      <c r="BB563" s="16"/>
      <c r="BC563" s="16"/>
      <c r="BD563" s="16"/>
      <c r="BE563" s="16"/>
      <c r="BF563" s="16"/>
      <c r="BG563" s="16"/>
      <c r="BH563" s="16"/>
      <c r="BI563" s="16"/>
      <c r="BJ563" s="16"/>
      <c r="BK563" s="16"/>
      <c r="BL563" s="16"/>
      <c r="BM563" s="16"/>
      <c r="BN563" s="16"/>
      <c r="BO563" s="16"/>
      <c r="BP563" s="16"/>
      <c r="BQ563" s="16"/>
      <c r="BR563" s="16"/>
      <c r="BS563" s="16"/>
      <c r="BT563" s="16"/>
      <c r="BU563" s="16"/>
      <c r="BV563" s="16"/>
      <c r="BX563" s="85"/>
    </row>
    <row r="564" spans="2:76" ht="25.5">
      <c r="C564" s="81"/>
      <c r="D564" s="2" t="s">
        <v>39</v>
      </c>
      <c r="AK564" s="85"/>
      <c r="AP564" s="81"/>
      <c r="AQ564" s="2" t="s">
        <v>39</v>
      </c>
      <c r="BX564" s="85"/>
    </row>
    <row r="565" spans="2:76" ht="25.5">
      <c r="C565" s="81"/>
      <c r="E565" s="595"/>
      <c r="F565" s="595"/>
      <c r="G565" s="595"/>
      <c r="H565" s="595"/>
      <c r="I565" s="595"/>
      <c r="J565" s="595"/>
      <c r="K565" s="595"/>
      <c r="L565" s="595"/>
      <c r="M565" s="595"/>
      <c r="N565" s="595"/>
      <c r="O565" s="595"/>
      <c r="P565" s="595"/>
      <c r="Q565" s="595"/>
      <c r="R565" s="595"/>
      <c r="S565" s="595"/>
      <c r="T565" s="595"/>
      <c r="U565" s="595"/>
      <c r="V565" s="595"/>
      <c r="W565" s="595"/>
      <c r="X565" s="595"/>
      <c r="Y565" s="595"/>
      <c r="Z565" s="595"/>
      <c r="AA565" s="595"/>
      <c r="AB565" s="595"/>
      <c r="AC565" s="595"/>
      <c r="AD565" s="595"/>
      <c r="AE565" s="595"/>
      <c r="AF565" s="595"/>
      <c r="AG565" s="595"/>
      <c r="AH565" s="595"/>
      <c r="AI565" s="595"/>
      <c r="AK565" s="85"/>
      <c r="AP565" s="81"/>
      <c r="AR565" s="312" t="str">
        <f>IF(AND(E565="",確認申請書!D541=""),"",IF(E565="",確認申請書!D541,E565))</f>
        <v/>
      </c>
      <c r="AS565" s="312"/>
      <c r="AT565" s="312"/>
      <c r="AU565" s="312"/>
      <c r="AV565" s="312"/>
      <c r="AW565" s="312"/>
      <c r="AX565" s="312"/>
      <c r="AY565" s="312"/>
      <c r="AZ565" s="312"/>
      <c r="BA565" s="312"/>
      <c r="BB565" s="312"/>
      <c r="BC565" s="312"/>
      <c r="BD565" s="312"/>
      <c r="BE565" s="312"/>
      <c r="BF565" s="312"/>
      <c r="BG565" s="312"/>
      <c r="BH565" s="312"/>
      <c r="BI565" s="312"/>
      <c r="BJ565" s="312"/>
      <c r="BK565" s="312"/>
      <c r="BL565" s="312"/>
      <c r="BM565" s="312"/>
      <c r="BN565" s="312"/>
      <c r="BO565" s="312"/>
      <c r="BP565" s="312"/>
      <c r="BQ565" s="312"/>
      <c r="BR565" s="312"/>
      <c r="BS565" s="312"/>
      <c r="BT565" s="312"/>
      <c r="BU565" s="312"/>
      <c r="BV565" s="312"/>
      <c r="BX565" s="85"/>
    </row>
    <row r="566" spans="2:76" ht="7.5" customHeight="1">
      <c r="C566" s="81"/>
      <c r="D566" s="18"/>
      <c r="E566" s="18"/>
      <c r="F566" s="18"/>
      <c r="G566" s="18"/>
      <c r="H566" s="18"/>
      <c r="I566" s="18"/>
      <c r="J566" s="18"/>
      <c r="K566" s="18"/>
      <c r="L566" s="18"/>
      <c r="M566" s="18"/>
      <c r="N566" s="18"/>
      <c r="O566" s="18"/>
      <c r="P566" s="18"/>
      <c r="Q566" s="18"/>
      <c r="R566" s="18"/>
      <c r="S566" s="18"/>
      <c r="T566" s="18"/>
      <c r="U566" s="18"/>
      <c r="V566" s="18"/>
      <c r="W566" s="18"/>
      <c r="X566" s="18"/>
      <c r="Y566" s="18"/>
      <c r="Z566" s="18"/>
      <c r="AA566" s="18"/>
      <c r="AB566" s="18"/>
      <c r="AC566" s="18"/>
      <c r="AD566" s="18"/>
      <c r="AE566" s="18"/>
      <c r="AF566" s="18"/>
      <c r="AG566" s="18"/>
      <c r="AH566" s="18"/>
      <c r="AI566" s="18"/>
      <c r="AK566" s="85"/>
      <c r="AP566" s="81"/>
      <c r="AQ566" s="18"/>
      <c r="AR566" s="18"/>
      <c r="AS566" s="18"/>
      <c r="AT566" s="18"/>
      <c r="AU566" s="18"/>
      <c r="AV566" s="18"/>
      <c r="AW566" s="18"/>
      <c r="AX566" s="18"/>
      <c r="AY566" s="18"/>
      <c r="AZ566" s="18"/>
      <c r="BA566" s="18"/>
      <c r="BB566" s="18"/>
      <c r="BC566" s="18"/>
      <c r="BD566" s="18"/>
      <c r="BE566" s="18"/>
      <c r="BF566" s="18"/>
      <c r="BG566" s="18"/>
      <c r="BH566" s="18"/>
      <c r="BI566" s="18"/>
      <c r="BJ566" s="18"/>
      <c r="BK566" s="18"/>
      <c r="BL566" s="18"/>
      <c r="BM566" s="18"/>
      <c r="BN566" s="18"/>
      <c r="BO566" s="18"/>
      <c r="BP566" s="18"/>
      <c r="BQ566" s="18"/>
      <c r="BR566" s="18"/>
      <c r="BS566" s="18"/>
      <c r="BT566" s="18"/>
      <c r="BU566" s="18"/>
      <c r="BV566" s="18"/>
      <c r="BX566" s="85"/>
    </row>
    <row r="567" spans="2:76" ht="7.5" customHeight="1">
      <c r="C567" s="81"/>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c r="AB567" s="16"/>
      <c r="AC567" s="16"/>
      <c r="AD567" s="16"/>
      <c r="AE567" s="16"/>
      <c r="AF567" s="16"/>
      <c r="AG567" s="16"/>
      <c r="AH567" s="16"/>
      <c r="AI567" s="16"/>
      <c r="AK567" s="85"/>
      <c r="AP567" s="81"/>
      <c r="AQ567" s="16"/>
      <c r="AR567" s="16"/>
      <c r="AS567" s="16"/>
      <c r="AT567" s="16"/>
      <c r="AU567" s="16"/>
      <c r="AV567" s="16"/>
      <c r="AW567" s="16"/>
      <c r="AX567" s="16"/>
      <c r="AY567" s="16"/>
      <c r="AZ567" s="16"/>
      <c r="BA567" s="16"/>
      <c r="BB567" s="16"/>
      <c r="BC567" s="16"/>
      <c r="BD567" s="16"/>
      <c r="BE567" s="16"/>
      <c r="BF567" s="16"/>
      <c r="BG567" s="16"/>
      <c r="BH567" s="16"/>
      <c r="BI567" s="16"/>
      <c r="BJ567" s="16"/>
      <c r="BK567" s="16"/>
      <c r="BL567" s="16"/>
      <c r="BM567" s="16"/>
      <c r="BN567" s="16"/>
      <c r="BO567" s="16"/>
      <c r="BP567" s="16"/>
      <c r="BQ567" s="16"/>
      <c r="BR567" s="16"/>
      <c r="BS567" s="16"/>
      <c r="BT567" s="16"/>
      <c r="BU567" s="16"/>
      <c r="BV567" s="16"/>
      <c r="BX567" s="85"/>
    </row>
    <row r="568" spans="2:76" ht="25.5">
      <c r="C568" s="81"/>
      <c r="D568" s="2" t="s">
        <v>117</v>
      </c>
      <c r="AK568" s="85"/>
      <c r="AP568" s="81"/>
      <c r="AQ568" s="2" t="s">
        <v>117</v>
      </c>
      <c r="BX568" s="85"/>
    </row>
    <row r="569" spans="2:76" ht="25.5">
      <c r="C569" s="81"/>
      <c r="E569" s="577">
        <f>確認申請書!D545</f>
        <v>0</v>
      </c>
      <c r="F569" s="577"/>
      <c r="G569" s="577"/>
      <c r="H569" s="577"/>
      <c r="I569" s="577"/>
      <c r="J569" s="577"/>
      <c r="K569" s="577"/>
      <c r="L569" s="577"/>
      <c r="M569" s="577"/>
      <c r="N569" s="577"/>
      <c r="O569" s="577"/>
      <c r="P569" s="577"/>
      <c r="Q569" s="577"/>
      <c r="R569" s="577"/>
      <c r="S569" s="577"/>
      <c r="T569" s="577"/>
      <c r="U569" s="577"/>
      <c r="V569" s="577"/>
      <c r="W569" s="577"/>
      <c r="X569" s="577"/>
      <c r="Y569" s="577"/>
      <c r="Z569" s="577"/>
      <c r="AA569" s="577"/>
      <c r="AB569" s="577"/>
      <c r="AC569" s="577"/>
      <c r="AD569" s="577"/>
      <c r="AE569" s="577"/>
      <c r="AF569" s="577"/>
      <c r="AG569" s="577"/>
      <c r="AH569" s="577"/>
      <c r="AI569" s="577"/>
      <c r="AK569" s="85"/>
      <c r="AP569" s="81"/>
      <c r="AR569" s="303">
        <f>IF(AND(E569="",確認申請書!D545=""),"",IF(E569="",確認申請書!D545,E569))</f>
        <v>0</v>
      </c>
      <c r="AS569" s="303"/>
      <c r="AT569" s="303"/>
      <c r="AU569" s="303"/>
      <c r="AV569" s="303"/>
      <c r="AW569" s="303"/>
      <c r="AX569" s="303"/>
      <c r="AY569" s="303"/>
      <c r="AZ569" s="303"/>
      <c r="BA569" s="303"/>
      <c r="BB569" s="303"/>
      <c r="BC569" s="303"/>
      <c r="BD569" s="303"/>
      <c r="BE569" s="303"/>
      <c r="BF569" s="303"/>
      <c r="BG569" s="303"/>
      <c r="BH569" s="303"/>
      <c r="BI569" s="303"/>
      <c r="BJ569" s="303"/>
      <c r="BK569" s="303"/>
      <c r="BL569" s="303"/>
      <c r="BM569" s="303"/>
      <c r="BN569" s="303"/>
      <c r="BO569" s="303"/>
      <c r="BP569" s="303"/>
      <c r="BQ569" s="303"/>
      <c r="BR569" s="303"/>
      <c r="BS569" s="303"/>
      <c r="BT569" s="303"/>
      <c r="BU569" s="303"/>
      <c r="BV569" s="303"/>
      <c r="BX569" s="85"/>
    </row>
    <row r="570" spans="2:76" ht="25.5">
      <c r="C570" s="81"/>
      <c r="E570" s="614"/>
      <c r="F570" s="614"/>
      <c r="G570" s="614"/>
      <c r="H570" s="614"/>
      <c r="I570" s="614"/>
      <c r="J570" s="614"/>
      <c r="K570" s="614"/>
      <c r="L570" s="614"/>
      <c r="M570" s="614"/>
      <c r="N570" s="614"/>
      <c r="O570" s="614"/>
      <c r="P570" s="614"/>
      <c r="Q570" s="614"/>
      <c r="R570" s="614"/>
      <c r="S570" s="614"/>
      <c r="T570" s="614"/>
      <c r="U570" s="614"/>
      <c r="V570" s="614"/>
      <c r="W570" s="614"/>
      <c r="X570" s="614"/>
      <c r="Y570" s="614"/>
      <c r="Z570" s="614"/>
      <c r="AA570" s="614"/>
      <c r="AB570" s="614"/>
      <c r="AC570" s="614"/>
      <c r="AD570" s="614"/>
      <c r="AE570" s="614"/>
      <c r="AF570" s="614"/>
      <c r="AG570" s="614"/>
      <c r="AH570" s="614"/>
      <c r="AI570" s="614"/>
      <c r="AK570" s="85"/>
      <c r="AP570" s="81"/>
      <c r="AR570" s="303" t="str">
        <f>IF(E570="","",E570)</f>
        <v/>
      </c>
      <c r="AS570" s="303"/>
      <c r="AT570" s="303"/>
      <c r="AU570" s="303"/>
      <c r="AV570" s="303"/>
      <c r="AW570" s="303"/>
      <c r="AX570" s="303"/>
      <c r="AY570" s="303"/>
      <c r="AZ570" s="303"/>
      <c r="BA570" s="303"/>
      <c r="BB570" s="303"/>
      <c r="BC570" s="303"/>
      <c r="BD570" s="303"/>
      <c r="BE570" s="303"/>
      <c r="BF570" s="303"/>
      <c r="BG570" s="303"/>
      <c r="BH570" s="303"/>
      <c r="BI570" s="303"/>
      <c r="BJ570" s="303"/>
      <c r="BK570" s="303"/>
      <c r="BL570" s="303"/>
      <c r="BM570" s="303"/>
      <c r="BN570" s="303"/>
      <c r="BO570" s="303"/>
      <c r="BP570" s="303"/>
      <c r="BQ570" s="303"/>
      <c r="BR570" s="303"/>
      <c r="BS570" s="303"/>
      <c r="BT570" s="303"/>
      <c r="BU570" s="303"/>
      <c r="BV570" s="303"/>
      <c r="BX570" s="85"/>
    </row>
    <row r="571" spans="2:76" ht="25.5">
      <c r="C571" s="81"/>
      <c r="E571" s="614"/>
      <c r="F571" s="614"/>
      <c r="G571" s="614"/>
      <c r="H571" s="614"/>
      <c r="I571" s="614"/>
      <c r="J571" s="614"/>
      <c r="K571" s="614"/>
      <c r="L571" s="614"/>
      <c r="M571" s="614"/>
      <c r="N571" s="614"/>
      <c r="O571" s="614"/>
      <c r="P571" s="614"/>
      <c r="Q571" s="614"/>
      <c r="R571" s="614"/>
      <c r="S571" s="614"/>
      <c r="T571" s="614"/>
      <c r="U571" s="614"/>
      <c r="V571" s="614"/>
      <c r="W571" s="614"/>
      <c r="X571" s="614"/>
      <c r="Y571" s="614"/>
      <c r="Z571" s="614"/>
      <c r="AA571" s="614"/>
      <c r="AB571" s="614"/>
      <c r="AC571" s="614"/>
      <c r="AD571" s="614"/>
      <c r="AE571" s="614"/>
      <c r="AF571" s="614"/>
      <c r="AG571" s="614"/>
      <c r="AH571" s="614"/>
      <c r="AI571" s="614"/>
      <c r="AK571" s="85"/>
      <c r="AP571" s="81"/>
      <c r="AR571" s="303" t="str">
        <f>IF(E571="","",E571)</f>
        <v/>
      </c>
      <c r="AS571" s="303"/>
      <c r="AT571" s="303"/>
      <c r="AU571" s="303"/>
      <c r="AV571" s="303"/>
      <c r="AW571" s="303"/>
      <c r="AX571" s="303"/>
      <c r="AY571" s="303"/>
      <c r="AZ571" s="303"/>
      <c r="BA571" s="303"/>
      <c r="BB571" s="303"/>
      <c r="BC571" s="303"/>
      <c r="BD571" s="303"/>
      <c r="BE571" s="303"/>
      <c r="BF571" s="303"/>
      <c r="BG571" s="303"/>
      <c r="BH571" s="303"/>
      <c r="BI571" s="303"/>
      <c r="BJ571" s="303"/>
      <c r="BK571" s="303"/>
      <c r="BL571" s="303"/>
      <c r="BM571" s="303"/>
      <c r="BN571" s="303"/>
      <c r="BO571" s="303"/>
      <c r="BP571" s="303"/>
      <c r="BQ571" s="303"/>
      <c r="BR571" s="303"/>
      <c r="BS571" s="303"/>
      <c r="BT571" s="303"/>
      <c r="BU571" s="303"/>
      <c r="BV571" s="303"/>
      <c r="BX571" s="85"/>
    </row>
    <row r="572" spans="2:76" ht="25.5">
      <c r="C572" s="81"/>
      <c r="E572" s="614"/>
      <c r="F572" s="614"/>
      <c r="G572" s="614"/>
      <c r="H572" s="614"/>
      <c r="I572" s="614"/>
      <c r="J572" s="614"/>
      <c r="K572" s="614"/>
      <c r="L572" s="614"/>
      <c r="M572" s="614"/>
      <c r="N572" s="614"/>
      <c r="O572" s="614"/>
      <c r="P572" s="614"/>
      <c r="Q572" s="614"/>
      <c r="R572" s="614"/>
      <c r="S572" s="614"/>
      <c r="T572" s="614"/>
      <c r="U572" s="614"/>
      <c r="V572" s="614"/>
      <c r="W572" s="614"/>
      <c r="X572" s="614"/>
      <c r="Y572" s="614"/>
      <c r="Z572" s="614"/>
      <c r="AA572" s="614"/>
      <c r="AB572" s="614"/>
      <c r="AC572" s="614"/>
      <c r="AD572" s="614"/>
      <c r="AE572" s="614"/>
      <c r="AF572" s="614"/>
      <c r="AG572" s="614"/>
      <c r="AH572" s="614"/>
      <c r="AI572" s="614"/>
      <c r="AK572" s="85"/>
      <c r="AP572" s="81"/>
      <c r="AR572" s="303" t="str">
        <f>IF(E572="","",E572)</f>
        <v/>
      </c>
      <c r="AS572" s="303"/>
      <c r="AT572" s="303"/>
      <c r="AU572" s="303"/>
      <c r="AV572" s="303"/>
      <c r="AW572" s="303"/>
      <c r="AX572" s="303"/>
      <c r="AY572" s="303"/>
      <c r="AZ572" s="303"/>
      <c r="BA572" s="303"/>
      <c r="BB572" s="303"/>
      <c r="BC572" s="303"/>
      <c r="BD572" s="303"/>
      <c r="BE572" s="303"/>
      <c r="BF572" s="303"/>
      <c r="BG572" s="303"/>
      <c r="BH572" s="303"/>
      <c r="BI572" s="303"/>
      <c r="BJ572" s="303"/>
      <c r="BK572" s="303"/>
      <c r="BL572" s="303"/>
      <c r="BM572" s="303"/>
      <c r="BN572" s="303"/>
      <c r="BO572" s="303"/>
      <c r="BP572" s="303"/>
      <c r="BQ572" s="303"/>
      <c r="BR572" s="303"/>
      <c r="BS572" s="303"/>
      <c r="BT572" s="303"/>
      <c r="BU572" s="303"/>
      <c r="BV572" s="303"/>
      <c r="BX572" s="85"/>
    </row>
    <row r="573" spans="2:76" ht="7.5" customHeight="1">
      <c r="C573" s="81"/>
      <c r="D573" s="18"/>
      <c r="E573" s="18"/>
      <c r="F573" s="18"/>
      <c r="G573" s="18"/>
      <c r="H573" s="18"/>
      <c r="I573" s="18"/>
      <c r="J573" s="18"/>
      <c r="K573" s="18"/>
      <c r="L573" s="18"/>
      <c r="M573" s="18"/>
      <c r="N573" s="18"/>
      <c r="O573" s="18"/>
      <c r="P573" s="18"/>
      <c r="Q573" s="18"/>
      <c r="R573" s="18"/>
      <c r="S573" s="18"/>
      <c r="T573" s="18"/>
      <c r="U573" s="18"/>
      <c r="V573" s="18"/>
      <c r="W573" s="18"/>
      <c r="X573" s="18"/>
      <c r="Y573" s="18"/>
      <c r="Z573" s="18"/>
      <c r="AA573" s="18"/>
      <c r="AB573" s="18"/>
      <c r="AC573" s="18"/>
      <c r="AD573" s="18"/>
      <c r="AE573" s="18"/>
      <c r="AF573" s="18"/>
      <c r="AG573" s="18"/>
      <c r="AH573" s="18"/>
      <c r="AI573" s="18"/>
      <c r="AK573" s="85"/>
      <c r="AP573" s="81"/>
      <c r="AQ573" s="18"/>
      <c r="AR573" s="18"/>
      <c r="AS573" s="18"/>
      <c r="AT573" s="18"/>
      <c r="AU573" s="18"/>
      <c r="AV573" s="18"/>
      <c r="AW573" s="18"/>
      <c r="AX573" s="18"/>
      <c r="AY573" s="18"/>
      <c r="AZ573" s="18"/>
      <c r="BA573" s="18"/>
      <c r="BB573" s="18"/>
      <c r="BC573" s="18"/>
      <c r="BD573" s="18"/>
      <c r="BE573" s="18"/>
      <c r="BF573" s="18"/>
      <c r="BG573" s="18"/>
      <c r="BH573" s="18"/>
      <c r="BI573" s="18"/>
      <c r="BJ573" s="18"/>
      <c r="BK573" s="18"/>
      <c r="BL573" s="18"/>
      <c r="BM573" s="18"/>
      <c r="BN573" s="18"/>
      <c r="BO573" s="18"/>
      <c r="BP573" s="18"/>
      <c r="BQ573" s="18"/>
      <c r="BR573" s="18"/>
      <c r="BS573" s="18"/>
      <c r="BT573" s="18"/>
      <c r="BU573" s="18"/>
      <c r="BV573" s="18"/>
      <c r="BX573" s="85"/>
    </row>
    <row r="574" spans="2:76" ht="7.5" customHeight="1">
      <c r="C574" s="81"/>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c r="AB574" s="16"/>
      <c r="AC574" s="16"/>
      <c r="AD574" s="16"/>
      <c r="AE574" s="16"/>
      <c r="AF574" s="16"/>
      <c r="AG574" s="16"/>
      <c r="AH574" s="16"/>
      <c r="AI574" s="16"/>
      <c r="AK574" s="85"/>
      <c r="AP574" s="81"/>
      <c r="AQ574" s="16"/>
      <c r="AR574" s="16"/>
      <c r="AS574" s="16"/>
      <c r="AT574" s="16"/>
      <c r="AU574" s="16"/>
      <c r="AV574" s="16"/>
      <c r="AW574" s="16"/>
      <c r="AX574" s="16"/>
      <c r="AY574" s="16"/>
      <c r="AZ574" s="16"/>
      <c r="BA574" s="16"/>
      <c r="BB574" s="16"/>
      <c r="BC574" s="16"/>
      <c r="BD574" s="16"/>
      <c r="BE574" s="16"/>
      <c r="BF574" s="16"/>
      <c r="BG574" s="16"/>
      <c r="BH574" s="16"/>
      <c r="BI574" s="16"/>
      <c r="BJ574" s="16"/>
      <c r="BK574" s="16"/>
      <c r="BL574" s="16"/>
      <c r="BM574" s="16"/>
      <c r="BN574" s="16"/>
      <c r="BO574" s="16"/>
      <c r="BP574" s="16"/>
      <c r="BQ574" s="16"/>
      <c r="BR574" s="16"/>
      <c r="BS574" s="16"/>
      <c r="BT574" s="16"/>
      <c r="BU574" s="16"/>
      <c r="BV574" s="16"/>
      <c r="BX574" s="85"/>
    </row>
    <row r="575" spans="2:76" ht="25.5">
      <c r="B575" s="109"/>
      <c r="C575" s="81"/>
      <c r="AK575" s="85"/>
      <c r="AO575" s="51"/>
      <c r="AP575" s="81"/>
      <c r="BX575" s="85"/>
    </row>
    <row r="576" spans="2:76" ht="25.5">
      <c r="B576" s="109"/>
      <c r="C576" s="81"/>
      <c r="T576" s="1" t="s">
        <v>470</v>
      </c>
      <c r="AK576" s="85"/>
      <c r="AO576" s="51"/>
      <c r="AP576" s="81"/>
      <c r="BG576" s="1" t="s">
        <v>470</v>
      </c>
      <c r="BX576" s="85"/>
    </row>
    <row r="577" spans="2:78" ht="25.5">
      <c r="B577" s="109"/>
      <c r="C577" s="81"/>
      <c r="T577" s="1" t="s">
        <v>494</v>
      </c>
      <c r="AK577" s="85"/>
      <c r="AO577" s="51"/>
      <c r="AP577" s="81"/>
      <c r="BG577" s="1" t="s">
        <v>494</v>
      </c>
      <c r="BX577" s="85"/>
    </row>
    <row r="578" spans="2:78" ht="7.5" customHeight="1">
      <c r="C578" s="81"/>
      <c r="D578" s="85"/>
      <c r="E578" s="85"/>
      <c r="F578" s="85"/>
      <c r="G578" s="85"/>
      <c r="H578" s="85"/>
      <c r="I578" s="85"/>
      <c r="J578" s="85"/>
      <c r="K578" s="85"/>
      <c r="L578" s="85"/>
      <c r="M578" s="85"/>
      <c r="N578" s="85"/>
      <c r="O578" s="85"/>
      <c r="P578" s="85"/>
      <c r="Q578" s="85"/>
      <c r="R578" s="85"/>
      <c r="S578" s="85"/>
      <c r="T578" s="85"/>
      <c r="U578" s="85"/>
      <c r="V578" s="85"/>
      <c r="W578" s="85"/>
      <c r="X578" s="85"/>
      <c r="Y578" s="85"/>
      <c r="Z578" s="85"/>
      <c r="AA578" s="85"/>
      <c r="AB578" s="85"/>
      <c r="AC578" s="85"/>
      <c r="AD578" s="85"/>
      <c r="AE578" s="85"/>
      <c r="AF578" s="85"/>
      <c r="AG578" s="85"/>
      <c r="AH578" s="85"/>
      <c r="AI578" s="85"/>
      <c r="AJ578" s="85"/>
      <c r="AK578" s="85"/>
      <c r="AP578" s="81"/>
      <c r="AQ578" s="85"/>
      <c r="AR578" s="85"/>
      <c r="AS578" s="85"/>
      <c r="AT578" s="85"/>
      <c r="AU578" s="85"/>
      <c r="AV578" s="85"/>
      <c r="AW578" s="85"/>
      <c r="AX578" s="85"/>
      <c r="AY578" s="85"/>
      <c r="AZ578" s="85"/>
      <c r="BA578" s="85"/>
      <c r="BB578" s="85"/>
      <c r="BC578" s="85"/>
      <c r="BD578" s="85"/>
      <c r="BE578" s="85"/>
      <c r="BF578" s="85"/>
      <c r="BG578" s="85"/>
      <c r="BH578" s="85"/>
      <c r="BI578" s="85"/>
      <c r="BJ578" s="85"/>
      <c r="BK578" s="85"/>
      <c r="BL578" s="85"/>
      <c r="BM578" s="85"/>
      <c r="BN578" s="85"/>
      <c r="BO578" s="85"/>
      <c r="BP578" s="85"/>
      <c r="BQ578" s="85"/>
      <c r="BR578" s="85"/>
      <c r="BS578" s="85"/>
      <c r="BT578" s="85"/>
      <c r="BU578" s="85"/>
      <c r="BV578" s="85"/>
      <c r="BW578" s="85"/>
      <c r="BX578" s="85"/>
    </row>
    <row r="579" spans="2:78" ht="27" customHeight="1">
      <c r="B579" s="109"/>
      <c r="C579" s="2"/>
      <c r="AO579" s="51"/>
      <c r="AP579" s="89"/>
      <c r="AQ579" s="400" t="s">
        <v>570</v>
      </c>
      <c r="AR579" s="400"/>
      <c r="AS579" s="400"/>
      <c r="AT579" s="400"/>
      <c r="AU579" s="400"/>
      <c r="AV579" s="400"/>
      <c r="AW579" s="400"/>
      <c r="AX579" s="400"/>
      <c r="AY579" s="400"/>
      <c r="AZ579" s="400"/>
      <c r="BA579" s="400"/>
      <c r="BB579" s="400"/>
      <c r="BC579" s="400"/>
      <c r="BD579" s="400"/>
      <c r="BE579" s="400"/>
      <c r="BF579" s="400"/>
      <c r="BG579" s="400"/>
      <c r="BH579" s="400"/>
      <c r="BI579" s="400"/>
      <c r="BJ579" s="400"/>
      <c r="BK579" s="400"/>
      <c r="BL579" s="400"/>
      <c r="BM579" s="400"/>
      <c r="BN579" s="400"/>
      <c r="BO579" s="400"/>
      <c r="BP579" s="400"/>
      <c r="BQ579" s="400"/>
      <c r="BR579" s="400"/>
      <c r="BS579" s="400"/>
      <c r="BT579" s="400"/>
      <c r="BU579" s="400"/>
      <c r="BV579" s="400"/>
      <c r="BW579" s="400"/>
      <c r="BX579" s="90"/>
      <c r="BZ579" s="2" t="s">
        <v>424</v>
      </c>
    </row>
    <row r="580" spans="2:78" ht="27" customHeight="1">
      <c r="B580" s="109"/>
      <c r="C580" s="2"/>
      <c r="AO580" s="144"/>
      <c r="AP580" s="138"/>
      <c r="AQ580" s="3"/>
      <c r="AR580" s="3"/>
      <c r="AS580" s="3"/>
      <c r="AT580" s="3"/>
      <c r="AU580" s="3"/>
      <c r="AV580" s="3"/>
      <c r="AW580" s="3"/>
      <c r="AX580" s="3"/>
      <c r="AY580" s="3"/>
      <c r="AZ580" s="3"/>
      <c r="BA580" s="3"/>
      <c r="BB580" s="3"/>
      <c r="BC580" s="3"/>
      <c r="BD580" s="3"/>
      <c r="BE580" s="3"/>
      <c r="BF580" s="3"/>
      <c r="BG580" s="1" t="s">
        <v>317</v>
      </c>
      <c r="BH580" s="3"/>
      <c r="BI580" s="3"/>
      <c r="BJ580" s="3"/>
      <c r="BK580" s="3"/>
      <c r="BL580" s="3"/>
      <c r="BM580" s="3"/>
      <c r="BN580" s="3"/>
      <c r="BO580" s="3"/>
      <c r="BP580" s="3"/>
      <c r="BQ580" s="3"/>
      <c r="BR580" s="3"/>
      <c r="BS580" s="3"/>
      <c r="BT580" s="3"/>
      <c r="BU580" s="3"/>
      <c r="BV580" s="3"/>
      <c r="BW580" s="35"/>
      <c r="BX580" s="90"/>
    </row>
    <row r="581" spans="2:78" ht="27" customHeight="1">
      <c r="B581" s="109"/>
      <c r="C581" s="2"/>
      <c r="AO581" s="144"/>
      <c r="AP581" s="138"/>
      <c r="AQ581" s="2" t="s">
        <v>586</v>
      </c>
      <c r="BX581" s="90"/>
    </row>
    <row r="582" spans="2:78" ht="7.5" customHeight="1">
      <c r="B582" s="109"/>
      <c r="C582" s="2"/>
      <c r="AO582" s="51"/>
      <c r="AP582" s="89"/>
      <c r="AQ582" s="18"/>
      <c r="AR582" s="18"/>
      <c r="AS582" s="18"/>
      <c r="AT582" s="18"/>
      <c r="AU582" s="18"/>
      <c r="AV582" s="18"/>
      <c r="AW582" s="18"/>
      <c r="AX582" s="18"/>
      <c r="AY582" s="18"/>
      <c r="AZ582" s="18"/>
      <c r="BA582" s="18"/>
      <c r="BB582" s="18"/>
      <c r="BC582" s="18"/>
      <c r="BD582" s="18"/>
      <c r="BE582" s="18"/>
      <c r="BF582" s="18"/>
      <c r="BG582" s="18"/>
      <c r="BH582" s="18"/>
      <c r="BI582" s="18"/>
      <c r="BJ582" s="18"/>
      <c r="BK582" s="18"/>
      <c r="BL582" s="18"/>
      <c r="BM582" s="18"/>
      <c r="BN582" s="18"/>
      <c r="BO582" s="18"/>
      <c r="BP582" s="18"/>
      <c r="BQ582" s="18"/>
      <c r="BR582" s="18"/>
      <c r="BS582" s="18"/>
      <c r="BT582" s="18"/>
      <c r="BU582" s="18"/>
      <c r="BV582" s="18"/>
      <c r="BX582" s="90"/>
    </row>
    <row r="583" spans="2:78" ht="7.5" customHeight="1">
      <c r="B583" s="109"/>
      <c r="C583" s="2"/>
      <c r="AO583" s="51"/>
      <c r="AP583" s="89"/>
      <c r="AQ583" s="16"/>
      <c r="AR583" s="16"/>
      <c r="AS583" s="16"/>
      <c r="AT583" s="16"/>
      <c r="AU583" s="16"/>
      <c r="AV583" s="16"/>
      <c r="AW583" s="16"/>
      <c r="AX583" s="16"/>
      <c r="AY583" s="16"/>
      <c r="AZ583" s="16"/>
      <c r="BA583" s="16"/>
      <c r="BB583" s="16"/>
      <c r="BC583" s="16"/>
      <c r="BD583" s="16"/>
      <c r="BE583" s="16"/>
      <c r="BF583" s="16"/>
      <c r="BG583" s="16"/>
      <c r="BH583" s="16"/>
      <c r="BI583" s="16"/>
      <c r="BJ583" s="16"/>
      <c r="BK583" s="16"/>
      <c r="BL583" s="16"/>
      <c r="BM583" s="16"/>
      <c r="BN583" s="16"/>
      <c r="BO583" s="16"/>
      <c r="BP583" s="16"/>
      <c r="BQ583" s="16"/>
      <c r="BR583" s="16"/>
      <c r="BS583" s="16"/>
      <c r="BT583" s="16"/>
      <c r="BU583" s="16"/>
      <c r="BV583" s="16"/>
      <c r="BX583" s="90"/>
    </row>
    <row r="584" spans="2:78" ht="27" customHeight="1">
      <c r="B584" s="109"/>
      <c r="C584" s="2"/>
      <c r="AO584" s="51"/>
      <c r="AP584" s="89"/>
      <c r="AQ584" s="2" t="s">
        <v>585</v>
      </c>
      <c r="BX584" s="90"/>
    </row>
    <row r="585" spans="2:78" ht="27" customHeight="1">
      <c r="B585" s="109"/>
      <c r="C585" s="2"/>
      <c r="AO585" s="51"/>
      <c r="AP585" s="89"/>
      <c r="AR585" s="2" t="s">
        <v>5</v>
      </c>
      <c r="AZ585" s="392" t="str">
        <f>IF(AZ73="","",AZ73)</f>
        <v/>
      </c>
      <c r="BA585" s="392"/>
      <c r="BB585" s="392"/>
      <c r="BC585" s="392"/>
      <c r="BD585" s="392"/>
      <c r="BE585" s="392"/>
      <c r="BF585" s="392"/>
      <c r="BG585" s="392"/>
      <c r="BH585" s="392"/>
      <c r="BI585" s="392"/>
      <c r="BJ585" s="392"/>
      <c r="BK585" s="392"/>
      <c r="BL585" s="392"/>
      <c r="BM585" s="392"/>
      <c r="BN585" s="392"/>
      <c r="BO585" s="392"/>
      <c r="BP585" s="392"/>
      <c r="BQ585" s="392"/>
      <c r="BR585" s="392"/>
      <c r="BS585" s="392"/>
      <c r="BT585" s="392"/>
      <c r="BU585" s="392"/>
      <c r="BV585" s="392"/>
      <c r="BX585" s="90"/>
    </row>
    <row r="586" spans="2:78" ht="27" customHeight="1">
      <c r="B586" s="109"/>
      <c r="C586" s="2"/>
      <c r="AO586" s="51"/>
      <c r="AP586" s="89"/>
      <c r="AR586" s="2" t="s">
        <v>6</v>
      </c>
      <c r="AZ586" s="393" t="str">
        <f>IF(AZ74="","",AZ74)</f>
        <v/>
      </c>
      <c r="BA586" s="393"/>
      <c r="BB586" s="393"/>
      <c r="BC586" s="393"/>
      <c r="BD586" s="393"/>
      <c r="BE586" s="393"/>
      <c r="BF586" s="393"/>
      <c r="BG586" s="393"/>
      <c r="BH586" s="393"/>
      <c r="BI586" s="393"/>
      <c r="BJ586" s="393"/>
      <c r="BK586" s="393"/>
      <c r="BL586" s="393"/>
      <c r="BM586" s="393"/>
      <c r="BN586" s="393"/>
      <c r="BO586" s="393"/>
      <c r="BP586" s="393"/>
      <c r="BQ586" s="393"/>
      <c r="BR586" s="393"/>
      <c r="BS586" s="393"/>
      <c r="BT586" s="393"/>
      <c r="BU586" s="393"/>
      <c r="BV586" s="393"/>
      <c r="BX586" s="90"/>
    </row>
    <row r="587" spans="2:78" ht="27" customHeight="1">
      <c r="B587" s="109"/>
      <c r="C587" s="2"/>
      <c r="AO587" s="51"/>
      <c r="AP587" s="89"/>
      <c r="AR587" s="2" t="s">
        <v>485</v>
      </c>
      <c r="AZ587" s="390" t="str">
        <f>IF(AZ75="","",AZ75)</f>
        <v/>
      </c>
      <c r="BA587" s="390"/>
      <c r="BB587" s="390"/>
      <c r="BC587" s="390"/>
      <c r="BD587" s="390"/>
      <c r="BE587" s="390"/>
      <c r="BF587" s="390"/>
      <c r="BG587" s="390"/>
      <c r="BH587" s="390"/>
      <c r="BI587" s="390"/>
      <c r="BJ587" s="390"/>
      <c r="BK587" s="390"/>
      <c r="BL587" s="390"/>
      <c r="BM587" s="390"/>
      <c r="BN587" s="390"/>
      <c r="BO587" s="390"/>
      <c r="BP587" s="390"/>
      <c r="BQ587" s="390"/>
      <c r="BR587" s="390"/>
      <c r="BS587" s="390"/>
      <c r="BT587" s="390"/>
      <c r="BU587" s="390"/>
      <c r="BV587" s="390"/>
      <c r="BX587" s="90"/>
    </row>
    <row r="588" spans="2:78" ht="27" customHeight="1">
      <c r="B588" s="109"/>
      <c r="C588" s="2"/>
      <c r="AO588" s="51"/>
      <c r="AP588" s="89"/>
      <c r="AR588" s="2" t="s">
        <v>7</v>
      </c>
      <c r="AZ588" s="393" t="str">
        <f>IF(AZ76="","",AZ76)</f>
        <v/>
      </c>
      <c r="BA588" s="393"/>
      <c r="BB588" s="393"/>
      <c r="BC588" s="393"/>
      <c r="BD588" s="393"/>
      <c r="BE588" s="393"/>
      <c r="BF588" s="393"/>
      <c r="BG588" s="393"/>
      <c r="BH588" s="393"/>
      <c r="BI588" s="393"/>
      <c r="BJ588" s="393"/>
      <c r="BK588" s="393"/>
      <c r="BL588" s="393"/>
      <c r="BM588" s="393"/>
      <c r="BN588" s="393"/>
      <c r="BO588" s="393"/>
      <c r="BP588" s="393"/>
      <c r="BQ588" s="393"/>
      <c r="BR588" s="393"/>
      <c r="BS588" s="393"/>
      <c r="BT588" s="393"/>
      <c r="BU588" s="393"/>
      <c r="BV588" s="393"/>
      <c r="BX588" s="90"/>
    </row>
    <row r="589" spans="2:78" ht="7.5" customHeight="1">
      <c r="B589" s="109"/>
      <c r="C589" s="2"/>
      <c r="AO589" s="51"/>
      <c r="AP589" s="89"/>
      <c r="AQ589" s="18"/>
      <c r="AR589" s="18"/>
      <c r="AS589" s="18"/>
      <c r="AT589" s="18"/>
      <c r="AU589" s="18"/>
      <c r="AV589" s="18"/>
      <c r="AW589" s="18"/>
      <c r="AX589" s="18"/>
      <c r="AY589" s="18"/>
      <c r="AZ589" s="18"/>
      <c r="BA589" s="18"/>
      <c r="BB589" s="18"/>
      <c r="BC589" s="18"/>
      <c r="BD589" s="18"/>
      <c r="BE589" s="18"/>
      <c r="BF589" s="18"/>
      <c r="BG589" s="18"/>
      <c r="BH589" s="18"/>
      <c r="BI589" s="18"/>
      <c r="BJ589" s="18"/>
      <c r="BK589" s="18"/>
      <c r="BL589" s="18"/>
      <c r="BM589" s="18"/>
      <c r="BN589" s="18"/>
      <c r="BO589" s="18"/>
      <c r="BP589" s="18"/>
      <c r="BQ589" s="18"/>
      <c r="BR589" s="18"/>
      <c r="BS589" s="18"/>
      <c r="BT589" s="18"/>
      <c r="BU589" s="18"/>
      <c r="BV589" s="18"/>
      <c r="BX589" s="90"/>
    </row>
    <row r="590" spans="2:78" ht="7.5" customHeight="1">
      <c r="B590" s="109"/>
      <c r="C590" s="2"/>
      <c r="AO590" s="51"/>
      <c r="AP590" s="89"/>
      <c r="AQ590" s="16"/>
      <c r="AR590" s="16"/>
      <c r="AS590" s="16"/>
      <c r="AT590" s="16"/>
      <c r="AU590" s="16"/>
      <c r="AV590" s="16"/>
      <c r="AW590" s="16"/>
      <c r="AX590" s="16"/>
      <c r="AY590" s="16"/>
      <c r="AZ590" s="16"/>
      <c r="BA590" s="16"/>
      <c r="BB590" s="16"/>
      <c r="BC590" s="16"/>
      <c r="BD590" s="16"/>
      <c r="BE590" s="16"/>
      <c r="BF590" s="16"/>
      <c r="BG590" s="16"/>
      <c r="BH590" s="16"/>
      <c r="BI590" s="16"/>
      <c r="BJ590" s="16"/>
      <c r="BK590" s="16"/>
      <c r="BL590" s="16"/>
      <c r="BM590" s="16"/>
      <c r="BN590" s="16"/>
      <c r="BO590" s="16"/>
      <c r="BP590" s="16"/>
      <c r="BQ590" s="16"/>
      <c r="BR590" s="16"/>
      <c r="BS590" s="16"/>
      <c r="BT590" s="16"/>
      <c r="BU590" s="16"/>
      <c r="BV590" s="16"/>
      <c r="BX590" s="90"/>
    </row>
    <row r="591" spans="2:78" ht="27" customHeight="1">
      <c r="B591" s="109"/>
      <c r="C591" s="2"/>
      <c r="AO591" s="51"/>
      <c r="AP591" s="89"/>
      <c r="AQ591" s="2" t="s">
        <v>26</v>
      </c>
      <c r="BX591" s="90"/>
    </row>
    <row r="592" spans="2:78" ht="27" customHeight="1">
      <c r="B592" s="109"/>
      <c r="C592" s="2"/>
      <c r="AO592" s="100" t="str">
        <f>IF(OR(BA592="１級",BA592="1級",BA592="一級"),"大臣",IF(OR(BA592="２級",BA592="2級",BA592="二級",BA592="木造"),"知事",""))</f>
        <v/>
      </c>
      <c r="AP592" s="92"/>
      <c r="AR592" s="2" t="s">
        <v>216</v>
      </c>
      <c r="AZ592" s="36" t="s">
        <v>13</v>
      </c>
      <c r="BA592" s="534" t="str">
        <f>IF(BA81="","",BA81)</f>
        <v/>
      </c>
      <c r="BB592" s="534"/>
      <c r="BC592" s="22" t="s">
        <v>218</v>
      </c>
      <c r="BD592" s="22"/>
      <c r="BE592" s="22"/>
      <c r="BF592" s="40"/>
      <c r="BG592" s="40"/>
      <c r="BH592" s="36" t="str">
        <f>BH81</f>
        <v>（ 大臣・</v>
      </c>
      <c r="BI592" s="534" t="str">
        <f>IF(BI81="","",BI81)</f>
        <v/>
      </c>
      <c r="BJ592" s="534"/>
      <c r="BK592" s="534"/>
      <c r="BL592" s="335" t="str">
        <f>BL81</f>
        <v>知事</v>
      </c>
      <c r="BM592" s="335"/>
      <c r="BN592" s="22"/>
      <c r="BO592" s="36" t="s">
        <v>385</v>
      </c>
      <c r="BP592" s="22" t="s">
        <v>107</v>
      </c>
      <c r="BQ592" s="534" t="str">
        <f>IF(BQ81="","",BQ81)</f>
        <v/>
      </c>
      <c r="BR592" s="534"/>
      <c r="BS592" s="534"/>
      <c r="BT592" s="534"/>
      <c r="BU592" s="534"/>
      <c r="BV592" s="22" t="s">
        <v>106</v>
      </c>
      <c r="BX592" s="90"/>
    </row>
    <row r="593" spans="2:76" ht="27" customHeight="1">
      <c r="B593" s="109"/>
      <c r="C593" s="2"/>
      <c r="AO593" s="51"/>
      <c r="AP593" s="89"/>
      <c r="AR593" s="2" t="s">
        <v>6</v>
      </c>
      <c r="AZ593" s="303" t="str">
        <f>IF(AZ82="","",AZ82)</f>
        <v/>
      </c>
      <c r="BA593" s="303"/>
      <c r="BB593" s="303"/>
      <c r="BC593" s="303"/>
      <c r="BD593" s="303"/>
      <c r="BE593" s="303"/>
      <c r="BF593" s="303"/>
      <c r="BG593" s="303"/>
      <c r="BH593" s="303"/>
      <c r="BI593" s="303"/>
      <c r="BJ593" s="303"/>
      <c r="BK593" s="303"/>
      <c r="BL593" s="303"/>
      <c r="BM593" s="303"/>
      <c r="BN593" s="303"/>
      <c r="BO593" s="303"/>
      <c r="BP593" s="303"/>
      <c r="BQ593" s="303"/>
      <c r="BR593" s="303"/>
      <c r="BS593" s="303"/>
      <c r="BT593" s="303"/>
      <c r="BU593" s="303"/>
      <c r="BV593" s="303"/>
      <c r="BX593" s="90"/>
    </row>
    <row r="594" spans="2:76" ht="27" customHeight="1">
      <c r="B594" s="109"/>
      <c r="C594" s="2"/>
      <c r="AO594" s="51"/>
      <c r="AP594" s="89"/>
      <c r="AR594" s="2" t="s">
        <v>478</v>
      </c>
      <c r="AZ594" s="36" t="s">
        <v>13</v>
      </c>
      <c r="BA594" s="534" t="str">
        <f>IF(BA83="","",BA83)</f>
        <v/>
      </c>
      <c r="BB594" s="534"/>
      <c r="BC594" s="394" t="s">
        <v>170</v>
      </c>
      <c r="BD594" s="394"/>
      <c r="BE594" s="394"/>
      <c r="BF594" s="394"/>
      <c r="BG594" s="394"/>
      <c r="BH594" s="53" t="s">
        <v>13</v>
      </c>
      <c r="BI594" s="556" t="str">
        <f>IF(BI83="","",BI83)</f>
        <v/>
      </c>
      <c r="BJ594" s="556"/>
      <c r="BK594" s="556"/>
      <c r="BL594" s="22" t="s">
        <v>169</v>
      </c>
      <c r="BM594" s="22"/>
      <c r="BN594" s="22"/>
      <c r="BO594" s="22"/>
      <c r="BP594" s="22" t="s">
        <v>107</v>
      </c>
      <c r="BQ594" s="534" t="str">
        <f>IF(BQ83="","",BQ83)</f>
        <v/>
      </c>
      <c r="BR594" s="534"/>
      <c r="BS594" s="534"/>
      <c r="BT594" s="534"/>
      <c r="BU594" s="534"/>
      <c r="BV594" s="22" t="s">
        <v>106</v>
      </c>
      <c r="BX594" s="90"/>
    </row>
    <row r="595" spans="2:76" ht="27" customHeight="1">
      <c r="B595" s="109"/>
      <c r="C595" s="2"/>
      <c r="AO595" s="51"/>
      <c r="AP595" s="89"/>
      <c r="AZ595" s="303" t="str">
        <f>IF(AZ84="","",AZ84)</f>
        <v/>
      </c>
      <c r="BA595" s="303"/>
      <c r="BB595" s="303"/>
      <c r="BC595" s="303"/>
      <c r="BD595" s="303"/>
      <c r="BE595" s="303"/>
      <c r="BF595" s="303"/>
      <c r="BG595" s="303"/>
      <c r="BH595" s="303"/>
      <c r="BI595" s="303"/>
      <c r="BJ595" s="303"/>
      <c r="BK595" s="303"/>
      <c r="BL595" s="303"/>
      <c r="BM595" s="303"/>
      <c r="BN595" s="303"/>
      <c r="BO595" s="303"/>
      <c r="BP595" s="303"/>
      <c r="BQ595" s="303"/>
      <c r="BR595" s="303"/>
      <c r="BS595" s="303"/>
      <c r="BT595" s="303"/>
      <c r="BU595" s="303"/>
      <c r="BV595" s="303"/>
      <c r="BX595" s="90"/>
    </row>
    <row r="596" spans="2:76" ht="27" customHeight="1">
      <c r="B596" s="109"/>
      <c r="C596" s="2"/>
      <c r="AO596" s="51"/>
      <c r="AP596" s="89"/>
      <c r="AR596" s="2" t="s">
        <v>479</v>
      </c>
      <c r="AZ596" s="303" t="str">
        <f>IF(AZ85="","",AZ85)</f>
        <v/>
      </c>
      <c r="BA596" s="303"/>
      <c r="BB596" s="303"/>
      <c r="BC596" s="303"/>
      <c r="BD596" s="303"/>
      <c r="BE596" s="303"/>
      <c r="BF596" s="303"/>
      <c r="BG596" s="303"/>
      <c r="BH596" s="303"/>
      <c r="BI596" s="303"/>
      <c r="BJ596" s="303"/>
      <c r="BK596" s="303"/>
      <c r="BL596" s="303"/>
      <c r="BM596" s="303"/>
      <c r="BN596" s="303"/>
      <c r="BO596" s="303"/>
      <c r="BP596" s="303"/>
      <c r="BQ596" s="303"/>
      <c r="BR596" s="303"/>
      <c r="BS596" s="303"/>
      <c r="BT596" s="303"/>
      <c r="BU596" s="303"/>
      <c r="BV596" s="303"/>
      <c r="BX596" s="90"/>
    </row>
    <row r="597" spans="2:76" ht="27" customHeight="1">
      <c r="B597" s="109"/>
      <c r="C597" s="2"/>
      <c r="AO597" s="51"/>
      <c r="AP597" s="89"/>
      <c r="AR597" s="2" t="s">
        <v>221</v>
      </c>
      <c r="AZ597" s="303" t="str">
        <f>IF(AZ86="","",AZ86)</f>
        <v/>
      </c>
      <c r="BA597" s="303"/>
      <c r="BB597" s="303"/>
      <c r="BC597" s="303"/>
      <c r="BD597" s="303"/>
      <c r="BE597" s="303"/>
      <c r="BF597" s="303"/>
      <c r="BG597" s="303"/>
      <c r="BH597" s="303"/>
      <c r="BI597" s="303"/>
      <c r="BJ597" s="303"/>
      <c r="BK597" s="303"/>
      <c r="BL597" s="303"/>
      <c r="BM597" s="303"/>
      <c r="BN597" s="303"/>
      <c r="BO597" s="303"/>
      <c r="BP597" s="303"/>
      <c r="BQ597" s="303"/>
      <c r="BR597" s="303"/>
      <c r="BS597" s="303"/>
      <c r="BT597" s="303"/>
      <c r="BU597" s="303"/>
      <c r="BV597" s="303"/>
      <c r="BX597" s="90"/>
    </row>
    <row r="598" spans="2:76" ht="27" customHeight="1">
      <c r="B598" s="109"/>
      <c r="C598" s="2"/>
      <c r="AO598" s="51"/>
      <c r="AP598" s="89"/>
      <c r="AR598" s="2" t="s">
        <v>222</v>
      </c>
      <c r="AZ598" s="303" t="str">
        <f>IF(AZ87="","",AZ87)</f>
        <v/>
      </c>
      <c r="BA598" s="303"/>
      <c r="BB598" s="303"/>
      <c r="BC598" s="303"/>
      <c r="BD598" s="303"/>
      <c r="BE598" s="303"/>
      <c r="BF598" s="303"/>
      <c r="BG598" s="303"/>
      <c r="BH598" s="303"/>
      <c r="BI598" s="303"/>
      <c r="BJ598" s="303"/>
      <c r="BK598" s="303"/>
      <c r="BL598" s="303"/>
      <c r="BM598" s="303"/>
      <c r="BN598" s="303"/>
      <c r="BO598" s="303"/>
      <c r="BP598" s="303"/>
      <c r="BQ598" s="303"/>
      <c r="BR598" s="303"/>
      <c r="BS598" s="303"/>
      <c r="BT598" s="303"/>
      <c r="BU598" s="303"/>
      <c r="BV598" s="303"/>
      <c r="BX598" s="90"/>
    </row>
    <row r="599" spans="2:76" ht="7.5" customHeight="1">
      <c r="B599" s="109"/>
      <c r="C599" s="2"/>
      <c r="AO599" s="51"/>
      <c r="AP599" s="89"/>
      <c r="AQ599" s="18"/>
      <c r="AR599" s="18"/>
      <c r="AS599" s="18"/>
      <c r="AT599" s="18"/>
      <c r="AU599" s="18"/>
      <c r="AV599" s="18"/>
      <c r="AW599" s="18"/>
      <c r="AX599" s="18"/>
      <c r="AY599" s="18"/>
      <c r="AZ599" s="18"/>
      <c r="BA599" s="18"/>
      <c r="BB599" s="18"/>
      <c r="BC599" s="18"/>
      <c r="BD599" s="18"/>
      <c r="BE599" s="18"/>
      <c r="BF599" s="18"/>
      <c r="BG599" s="18"/>
      <c r="BH599" s="18"/>
      <c r="BI599" s="18"/>
      <c r="BJ599" s="18"/>
      <c r="BK599" s="18"/>
      <c r="BL599" s="18"/>
      <c r="BM599" s="18"/>
      <c r="BN599" s="18"/>
      <c r="BO599" s="18"/>
      <c r="BP599" s="18"/>
      <c r="BQ599" s="18"/>
      <c r="BR599" s="18"/>
      <c r="BS599" s="18"/>
      <c r="BT599" s="18"/>
      <c r="BU599" s="18"/>
      <c r="BV599" s="18"/>
      <c r="BX599" s="90"/>
    </row>
    <row r="600" spans="2:76" ht="7.5" customHeight="1">
      <c r="B600" s="109"/>
      <c r="C600" s="2"/>
      <c r="AO600" s="51"/>
      <c r="AP600" s="89"/>
      <c r="AQ600" s="16"/>
      <c r="AR600" s="16"/>
      <c r="AS600" s="16"/>
      <c r="AT600" s="16"/>
      <c r="AU600" s="16"/>
      <c r="AV600" s="16"/>
      <c r="AW600" s="16"/>
      <c r="AX600" s="16"/>
      <c r="AY600" s="16"/>
      <c r="AZ600" s="16"/>
      <c r="BA600" s="16"/>
      <c r="BB600" s="16"/>
      <c r="BC600" s="16"/>
      <c r="BD600" s="16"/>
      <c r="BE600" s="16"/>
      <c r="BF600" s="16"/>
      <c r="BG600" s="16"/>
      <c r="BH600" s="16"/>
      <c r="BI600" s="16"/>
      <c r="BJ600" s="16"/>
      <c r="BK600" s="16"/>
      <c r="BL600" s="16"/>
      <c r="BM600" s="16"/>
      <c r="BN600" s="16"/>
      <c r="BO600" s="16"/>
      <c r="BP600" s="16"/>
      <c r="BQ600" s="16"/>
      <c r="BR600" s="16"/>
      <c r="BS600" s="16"/>
      <c r="BT600" s="16"/>
      <c r="BU600" s="16"/>
      <c r="BV600" s="16"/>
      <c r="BX600" s="90"/>
    </row>
    <row r="601" spans="2:76" ht="27" customHeight="1">
      <c r="B601" s="109"/>
      <c r="C601" s="2"/>
      <c r="AO601" s="51"/>
      <c r="AP601" s="89"/>
      <c r="AQ601" s="2" t="s">
        <v>171</v>
      </c>
      <c r="BX601" s="90"/>
    </row>
    <row r="602" spans="2:76" ht="27" customHeight="1">
      <c r="B602" s="109"/>
      <c r="C602" s="2"/>
      <c r="AO602" s="51"/>
      <c r="AP602" s="89"/>
      <c r="AQ602" s="2" t="s">
        <v>172</v>
      </c>
      <c r="BX602" s="90"/>
    </row>
    <row r="603" spans="2:76" ht="27" customHeight="1">
      <c r="B603" s="109"/>
      <c r="C603" s="2"/>
      <c r="AO603" s="100" t="str">
        <f>IF(OR(BA603="１級",BA603="1級",BA603="一級"),"大臣",IF(OR(BA603="２級",BA603="2級",BA603="二級",BA603="木造"),"知事",""))</f>
        <v/>
      </c>
      <c r="AP603" s="92"/>
      <c r="AR603" s="2" t="s">
        <v>216</v>
      </c>
      <c r="AZ603" s="36" t="s">
        <v>13</v>
      </c>
      <c r="BA603" s="534" t="str">
        <f>IF(BA92="","",BA92)</f>
        <v/>
      </c>
      <c r="BB603" s="534"/>
      <c r="BC603" s="22" t="s">
        <v>218</v>
      </c>
      <c r="BD603" s="22"/>
      <c r="BE603" s="22"/>
      <c r="BF603" s="40"/>
      <c r="BG603" s="40"/>
      <c r="BH603" s="36" t="str">
        <f>BH92</f>
        <v>（ 大臣・</v>
      </c>
      <c r="BI603" s="534" t="str">
        <f>IF(BI92="","",BI92)</f>
        <v/>
      </c>
      <c r="BJ603" s="534"/>
      <c r="BK603" s="534"/>
      <c r="BL603" s="335" t="str">
        <f>BL92</f>
        <v>知事</v>
      </c>
      <c r="BM603" s="335"/>
      <c r="BN603" s="22"/>
      <c r="BO603" s="36" t="s">
        <v>385</v>
      </c>
      <c r="BP603" s="22" t="s">
        <v>107</v>
      </c>
      <c r="BQ603" s="534" t="str">
        <f>IF(BQ92="","",BQ92)</f>
        <v/>
      </c>
      <c r="BR603" s="534"/>
      <c r="BS603" s="534"/>
      <c r="BT603" s="534"/>
      <c r="BU603" s="534"/>
      <c r="BV603" s="22" t="s">
        <v>106</v>
      </c>
      <c r="BX603" s="90"/>
    </row>
    <row r="604" spans="2:76" ht="27" customHeight="1">
      <c r="B604" s="109"/>
      <c r="C604" s="2"/>
      <c r="AO604" s="51"/>
      <c r="AP604" s="89"/>
      <c r="AR604" s="2" t="s">
        <v>6</v>
      </c>
      <c r="AZ604" s="303" t="str">
        <f>IF(AZ93="","",AZ93)</f>
        <v/>
      </c>
      <c r="BA604" s="303"/>
      <c r="BB604" s="303"/>
      <c r="BC604" s="303"/>
      <c r="BD604" s="303"/>
      <c r="BE604" s="303"/>
      <c r="BF604" s="303"/>
      <c r="BG604" s="303"/>
      <c r="BH604" s="303"/>
      <c r="BI604" s="303"/>
      <c r="BJ604" s="303"/>
      <c r="BK604" s="303"/>
      <c r="BL604" s="303"/>
      <c r="BM604" s="303"/>
      <c r="BN604" s="303"/>
      <c r="BO604" s="303"/>
      <c r="BP604" s="303"/>
      <c r="BQ604" s="303"/>
      <c r="BR604" s="303"/>
      <c r="BS604" s="303"/>
      <c r="BT604" s="303"/>
      <c r="BU604" s="303"/>
      <c r="BV604" s="303"/>
      <c r="BX604" s="90"/>
    </row>
    <row r="605" spans="2:76" ht="27" customHeight="1">
      <c r="B605" s="109"/>
      <c r="C605" s="2"/>
      <c r="AO605" s="51"/>
      <c r="AP605" s="89"/>
      <c r="AR605" s="2" t="s">
        <v>478</v>
      </c>
      <c r="AZ605" s="36" t="s">
        <v>13</v>
      </c>
      <c r="BA605" s="534" t="str">
        <f>IF(BA94="","",BA94)</f>
        <v/>
      </c>
      <c r="BB605" s="534"/>
      <c r="BC605" s="394" t="s">
        <v>170</v>
      </c>
      <c r="BD605" s="394"/>
      <c r="BE605" s="394"/>
      <c r="BF605" s="394"/>
      <c r="BG605" s="394"/>
      <c r="BH605" s="53" t="s">
        <v>13</v>
      </c>
      <c r="BI605" s="556" t="str">
        <f>IF(BI94="","",BI94)</f>
        <v/>
      </c>
      <c r="BJ605" s="556"/>
      <c r="BK605" s="556"/>
      <c r="BL605" s="22" t="s">
        <v>169</v>
      </c>
      <c r="BM605" s="22"/>
      <c r="BN605" s="22"/>
      <c r="BO605" s="22"/>
      <c r="BP605" s="22" t="s">
        <v>107</v>
      </c>
      <c r="BQ605" s="534" t="str">
        <f>IF(BQ94="","",BQ94)</f>
        <v/>
      </c>
      <c r="BR605" s="534"/>
      <c r="BS605" s="534"/>
      <c r="BT605" s="534"/>
      <c r="BU605" s="534"/>
      <c r="BV605" s="22" t="s">
        <v>106</v>
      </c>
      <c r="BX605" s="90"/>
    </row>
    <row r="606" spans="2:76" ht="27" customHeight="1">
      <c r="B606" s="109"/>
      <c r="C606" s="2"/>
      <c r="AO606" s="51"/>
      <c r="AP606" s="89"/>
      <c r="AZ606" s="303" t="str">
        <f t="shared" ref="AZ606:AZ611" si="5">IF(AZ95="","",AZ95)</f>
        <v/>
      </c>
      <c r="BA606" s="303"/>
      <c r="BB606" s="303"/>
      <c r="BC606" s="303"/>
      <c r="BD606" s="303"/>
      <c r="BE606" s="303"/>
      <c r="BF606" s="303"/>
      <c r="BG606" s="303"/>
      <c r="BH606" s="303"/>
      <c r="BI606" s="303"/>
      <c r="BJ606" s="303"/>
      <c r="BK606" s="303"/>
      <c r="BL606" s="303"/>
      <c r="BM606" s="303"/>
      <c r="BN606" s="303"/>
      <c r="BO606" s="303"/>
      <c r="BP606" s="303"/>
      <c r="BQ606" s="303"/>
      <c r="BR606" s="303"/>
      <c r="BS606" s="303"/>
      <c r="BT606" s="303"/>
      <c r="BU606" s="303"/>
      <c r="BV606" s="303"/>
      <c r="BX606" s="90"/>
    </row>
    <row r="607" spans="2:76" ht="27" customHeight="1">
      <c r="B607" s="109"/>
      <c r="C607" s="2"/>
      <c r="AO607" s="51"/>
      <c r="AP607" s="89"/>
      <c r="AR607" s="2" t="s">
        <v>479</v>
      </c>
      <c r="AZ607" s="303" t="str">
        <f t="shared" si="5"/>
        <v/>
      </c>
      <c r="BA607" s="303"/>
      <c r="BB607" s="303"/>
      <c r="BC607" s="303"/>
      <c r="BD607" s="303"/>
      <c r="BE607" s="303"/>
      <c r="BF607" s="303"/>
      <c r="BG607" s="303"/>
      <c r="BH607" s="303"/>
      <c r="BI607" s="303"/>
      <c r="BJ607" s="303"/>
      <c r="BK607" s="303"/>
      <c r="BL607" s="303"/>
      <c r="BM607" s="303"/>
      <c r="BN607" s="303"/>
      <c r="BO607" s="303"/>
      <c r="BP607" s="303"/>
      <c r="BQ607" s="303"/>
      <c r="BR607" s="303"/>
      <c r="BS607" s="303"/>
      <c r="BT607" s="303"/>
      <c r="BU607" s="303"/>
      <c r="BV607" s="303"/>
      <c r="BX607" s="90"/>
    </row>
    <row r="608" spans="2:76" ht="27" customHeight="1">
      <c r="B608" s="109"/>
      <c r="C608" s="2"/>
      <c r="AO608" s="51"/>
      <c r="AP608" s="89"/>
      <c r="AR608" s="2" t="s">
        <v>221</v>
      </c>
      <c r="AZ608" s="303" t="str">
        <f t="shared" si="5"/>
        <v/>
      </c>
      <c r="BA608" s="303"/>
      <c r="BB608" s="303"/>
      <c r="BC608" s="303"/>
      <c r="BD608" s="303"/>
      <c r="BE608" s="303"/>
      <c r="BF608" s="303"/>
      <c r="BG608" s="303"/>
      <c r="BH608" s="303"/>
      <c r="BI608" s="303"/>
      <c r="BJ608" s="303"/>
      <c r="BK608" s="303"/>
      <c r="BL608" s="303"/>
      <c r="BM608" s="303"/>
      <c r="BN608" s="303"/>
      <c r="BO608" s="303"/>
      <c r="BP608" s="303"/>
      <c r="BQ608" s="303"/>
      <c r="BR608" s="303"/>
      <c r="BS608" s="303"/>
      <c r="BT608" s="303"/>
      <c r="BU608" s="303"/>
      <c r="BV608" s="303"/>
      <c r="BX608" s="90"/>
    </row>
    <row r="609" spans="2:76" ht="27" customHeight="1">
      <c r="B609" s="109"/>
      <c r="C609" s="2"/>
      <c r="AO609" s="51"/>
      <c r="AP609" s="89"/>
      <c r="AR609" s="2" t="s">
        <v>222</v>
      </c>
      <c r="AZ609" s="303" t="str">
        <f t="shared" si="5"/>
        <v/>
      </c>
      <c r="BA609" s="303"/>
      <c r="BB609" s="303"/>
      <c r="BC609" s="303"/>
      <c r="BD609" s="303"/>
      <c r="BE609" s="303"/>
      <c r="BF609" s="303"/>
      <c r="BG609" s="303"/>
      <c r="BH609" s="303"/>
      <c r="BI609" s="303"/>
      <c r="BJ609" s="303"/>
      <c r="BK609" s="303"/>
      <c r="BL609" s="303"/>
      <c r="BM609" s="303"/>
      <c r="BN609" s="303"/>
      <c r="BO609" s="303"/>
      <c r="BP609" s="303"/>
      <c r="BQ609" s="303"/>
      <c r="BR609" s="303"/>
      <c r="BS609" s="303"/>
      <c r="BT609" s="303"/>
      <c r="BU609" s="303"/>
      <c r="BV609" s="303"/>
      <c r="BX609" s="90"/>
    </row>
    <row r="610" spans="2:76" ht="27" customHeight="1">
      <c r="B610" s="109"/>
      <c r="C610" s="2"/>
      <c r="AO610" s="51"/>
      <c r="AP610" s="89"/>
      <c r="AR610" s="2" t="s">
        <v>436</v>
      </c>
      <c r="AZ610" s="303" t="str">
        <f t="shared" si="5"/>
        <v/>
      </c>
      <c r="BA610" s="303"/>
      <c r="BB610" s="303"/>
      <c r="BC610" s="303"/>
      <c r="BD610" s="303"/>
      <c r="BE610" s="303"/>
      <c r="BF610" s="303"/>
      <c r="BG610" s="303"/>
      <c r="BH610" s="303"/>
      <c r="BI610" s="303"/>
      <c r="BJ610" s="303"/>
      <c r="BK610" s="303"/>
      <c r="BL610" s="303"/>
      <c r="BM610" s="303"/>
      <c r="BN610" s="303"/>
      <c r="BO610" s="303"/>
      <c r="BP610" s="303"/>
      <c r="BQ610" s="303"/>
      <c r="BR610" s="303"/>
      <c r="BS610" s="303"/>
      <c r="BT610" s="303"/>
      <c r="BU610" s="303"/>
      <c r="BV610" s="303"/>
      <c r="BX610" s="90"/>
    </row>
    <row r="611" spans="2:76" ht="27" customHeight="1">
      <c r="B611" s="109"/>
      <c r="C611" s="2"/>
      <c r="AO611" s="51"/>
      <c r="AP611" s="89"/>
      <c r="AS611" s="2" t="s">
        <v>415</v>
      </c>
      <c r="AZ611" s="303" t="str">
        <f t="shared" si="5"/>
        <v/>
      </c>
      <c r="BA611" s="303"/>
      <c r="BB611" s="303"/>
      <c r="BC611" s="303"/>
      <c r="BD611" s="303"/>
      <c r="BE611" s="303"/>
      <c r="BF611" s="303"/>
      <c r="BG611" s="303"/>
      <c r="BH611" s="303"/>
      <c r="BI611" s="303"/>
      <c r="BJ611" s="303"/>
      <c r="BK611" s="303"/>
      <c r="BL611" s="303"/>
      <c r="BM611" s="303"/>
      <c r="BN611" s="303"/>
      <c r="BO611" s="303"/>
      <c r="BP611" s="303"/>
      <c r="BQ611" s="303"/>
      <c r="BR611" s="303"/>
      <c r="BS611" s="303"/>
      <c r="BT611" s="303"/>
      <c r="BU611" s="303"/>
      <c r="BV611" s="303"/>
      <c r="BX611" s="90"/>
    </row>
    <row r="612" spans="2:76" ht="7.5" customHeight="1">
      <c r="B612" s="109"/>
      <c r="C612" s="2"/>
      <c r="AO612" s="51"/>
      <c r="AP612" s="89"/>
      <c r="BX612" s="90"/>
    </row>
    <row r="613" spans="2:76" ht="27" customHeight="1">
      <c r="B613" s="109"/>
      <c r="C613" s="2"/>
      <c r="AO613" s="51"/>
      <c r="AP613" s="89"/>
      <c r="AQ613" s="2" t="s">
        <v>174</v>
      </c>
      <c r="BX613" s="90"/>
    </row>
    <row r="614" spans="2:76" ht="27" customHeight="1">
      <c r="B614" s="109"/>
      <c r="C614" s="2"/>
      <c r="AO614" s="100" t="str">
        <f>IF(OR(BA614="１級",BA614="1級",BA614="一級"),"大臣",IF(OR(BA614="２級",BA614="2級",BA614="二級",BA614="木造"),"知事",""))</f>
        <v/>
      </c>
      <c r="AP614" s="92"/>
      <c r="AR614" s="2" t="s">
        <v>216</v>
      </c>
      <c r="AZ614" s="36" t="s">
        <v>13</v>
      </c>
      <c r="BA614" s="534" t="str">
        <f>IF(BA103="","",BA103)</f>
        <v/>
      </c>
      <c r="BB614" s="534"/>
      <c r="BC614" s="22" t="s">
        <v>218</v>
      </c>
      <c r="BD614" s="22"/>
      <c r="BE614" s="22"/>
      <c r="BF614" s="40"/>
      <c r="BG614" s="40"/>
      <c r="BH614" s="36" t="str">
        <f>BH103</f>
        <v>（ 大臣・</v>
      </c>
      <c r="BI614" s="534" t="str">
        <f>IF(BI103="","",BI103)</f>
        <v/>
      </c>
      <c r="BJ614" s="534"/>
      <c r="BK614" s="534"/>
      <c r="BL614" s="335" t="str">
        <f>BL103</f>
        <v>知事</v>
      </c>
      <c r="BM614" s="335"/>
      <c r="BN614" s="22"/>
      <c r="BO614" s="36" t="s">
        <v>385</v>
      </c>
      <c r="BP614" s="22" t="s">
        <v>107</v>
      </c>
      <c r="BQ614" s="534" t="str">
        <f>IF(BQ103="","",BQ103)</f>
        <v/>
      </c>
      <c r="BR614" s="534"/>
      <c r="BS614" s="534"/>
      <c r="BT614" s="534"/>
      <c r="BU614" s="534"/>
      <c r="BV614" s="22" t="s">
        <v>106</v>
      </c>
      <c r="BX614" s="90"/>
    </row>
    <row r="615" spans="2:76" ht="27" customHeight="1">
      <c r="B615" s="109"/>
      <c r="C615" s="2"/>
      <c r="AO615" s="51"/>
      <c r="AP615" s="89"/>
      <c r="AR615" s="2" t="s">
        <v>6</v>
      </c>
      <c r="AZ615" s="303" t="str">
        <f>IF(AZ104="","",AZ104)</f>
        <v/>
      </c>
      <c r="BA615" s="303"/>
      <c r="BB615" s="303"/>
      <c r="BC615" s="303"/>
      <c r="BD615" s="303"/>
      <c r="BE615" s="303"/>
      <c r="BF615" s="303"/>
      <c r="BG615" s="303"/>
      <c r="BH615" s="303"/>
      <c r="BI615" s="303"/>
      <c r="BJ615" s="303"/>
      <c r="BK615" s="303"/>
      <c r="BL615" s="303"/>
      <c r="BM615" s="303"/>
      <c r="BN615" s="303"/>
      <c r="BO615" s="303"/>
      <c r="BP615" s="303"/>
      <c r="BQ615" s="303"/>
      <c r="BR615" s="303"/>
      <c r="BS615" s="303"/>
      <c r="BT615" s="303"/>
      <c r="BU615" s="303"/>
      <c r="BV615" s="303"/>
      <c r="BX615" s="90"/>
    </row>
    <row r="616" spans="2:76" ht="27" customHeight="1">
      <c r="B616" s="109"/>
      <c r="C616" s="2"/>
      <c r="AO616" s="51"/>
      <c r="AP616" s="89"/>
      <c r="AR616" s="2" t="s">
        <v>478</v>
      </c>
      <c r="AZ616" s="36" t="s">
        <v>13</v>
      </c>
      <c r="BA616" s="534" t="str">
        <f>IF(BA105="","",BA105)</f>
        <v/>
      </c>
      <c r="BB616" s="534"/>
      <c r="BC616" s="394" t="s">
        <v>170</v>
      </c>
      <c r="BD616" s="394"/>
      <c r="BE616" s="394"/>
      <c r="BF616" s="394"/>
      <c r="BG616" s="394"/>
      <c r="BH616" s="53" t="s">
        <v>13</v>
      </c>
      <c r="BI616" s="556" t="str">
        <f>IF(BI105="","",BI105)</f>
        <v/>
      </c>
      <c r="BJ616" s="556"/>
      <c r="BK616" s="556"/>
      <c r="BL616" s="22" t="s">
        <v>169</v>
      </c>
      <c r="BM616" s="22"/>
      <c r="BN616" s="22"/>
      <c r="BO616" s="22"/>
      <c r="BP616" s="22" t="s">
        <v>107</v>
      </c>
      <c r="BQ616" s="534" t="str">
        <f>IF(BQ105="","",BQ105)</f>
        <v/>
      </c>
      <c r="BR616" s="534"/>
      <c r="BS616" s="534"/>
      <c r="BT616" s="534"/>
      <c r="BU616" s="534"/>
      <c r="BV616" s="22" t="s">
        <v>106</v>
      </c>
      <c r="BX616" s="90"/>
    </row>
    <row r="617" spans="2:76" ht="27" customHeight="1">
      <c r="B617" s="109"/>
      <c r="C617" s="2"/>
      <c r="AO617" s="51"/>
      <c r="AP617" s="89"/>
      <c r="AZ617" s="303" t="str">
        <f t="shared" ref="AZ617:AZ622" si="6">IF(AZ106="","",AZ106)</f>
        <v/>
      </c>
      <c r="BA617" s="303"/>
      <c r="BB617" s="303"/>
      <c r="BC617" s="303"/>
      <c r="BD617" s="303"/>
      <c r="BE617" s="303"/>
      <c r="BF617" s="303"/>
      <c r="BG617" s="303"/>
      <c r="BH617" s="303"/>
      <c r="BI617" s="303"/>
      <c r="BJ617" s="303"/>
      <c r="BK617" s="303"/>
      <c r="BL617" s="303"/>
      <c r="BM617" s="303"/>
      <c r="BN617" s="303"/>
      <c r="BO617" s="303"/>
      <c r="BP617" s="303"/>
      <c r="BQ617" s="303"/>
      <c r="BR617" s="303"/>
      <c r="BS617" s="303"/>
      <c r="BT617" s="303"/>
      <c r="BU617" s="303"/>
      <c r="BV617" s="303"/>
      <c r="BX617" s="90"/>
    </row>
    <row r="618" spans="2:76" ht="27" customHeight="1">
      <c r="B618" s="109"/>
      <c r="C618" s="2"/>
      <c r="AO618" s="51"/>
      <c r="AP618" s="89"/>
      <c r="AR618" s="2" t="s">
        <v>479</v>
      </c>
      <c r="AZ618" s="303" t="str">
        <f t="shared" si="6"/>
        <v/>
      </c>
      <c r="BA618" s="303"/>
      <c r="BB618" s="303"/>
      <c r="BC618" s="303"/>
      <c r="BD618" s="303"/>
      <c r="BE618" s="303"/>
      <c r="BF618" s="303"/>
      <c r="BG618" s="303"/>
      <c r="BH618" s="303"/>
      <c r="BI618" s="303"/>
      <c r="BJ618" s="303"/>
      <c r="BK618" s="303"/>
      <c r="BL618" s="303"/>
      <c r="BM618" s="303"/>
      <c r="BN618" s="303"/>
      <c r="BO618" s="303"/>
      <c r="BP618" s="303"/>
      <c r="BQ618" s="303"/>
      <c r="BR618" s="303"/>
      <c r="BS618" s="303"/>
      <c r="BT618" s="303"/>
      <c r="BU618" s="303"/>
      <c r="BV618" s="303"/>
      <c r="BX618" s="90"/>
    </row>
    <row r="619" spans="2:76" ht="27" customHeight="1">
      <c r="B619" s="109"/>
      <c r="C619" s="2"/>
      <c r="AO619" s="51"/>
      <c r="AP619" s="89"/>
      <c r="AR619" s="2" t="s">
        <v>221</v>
      </c>
      <c r="AZ619" s="303" t="str">
        <f t="shared" si="6"/>
        <v/>
      </c>
      <c r="BA619" s="303"/>
      <c r="BB619" s="303"/>
      <c r="BC619" s="303"/>
      <c r="BD619" s="303"/>
      <c r="BE619" s="303"/>
      <c r="BF619" s="303"/>
      <c r="BG619" s="303"/>
      <c r="BH619" s="303"/>
      <c r="BI619" s="303"/>
      <c r="BJ619" s="303"/>
      <c r="BK619" s="303"/>
      <c r="BL619" s="303"/>
      <c r="BM619" s="303"/>
      <c r="BN619" s="303"/>
      <c r="BO619" s="303"/>
      <c r="BP619" s="303"/>
      <c r="BQ619" s="303"/>
      <c r="BR619" s="303"/>
      <c r="BS619" s="303"/>
      <c r="BT619" s="303"/>
      <c r="BU619" s="303"/>
      <c r="BV619" s="303"/>
      <c r="BX619" s="90"/>
    </row>
    <row r="620" spans="2:76" ht="27" customHeight="1">
      <c r="B620" s="109"/>
      <c r="C620" s="2"/>
      <c r="AO620" s="51"/>
      <c r="AP620" s="89"/>
      <c r="AR620" s="2" t="s">
        <v>222</v>
      </c>
      <c r="AZ620" s="303" t="str">
        <f t="shared" si="6"/>
        <v/>
      </c>
      <c r="BA620" s="303"/>
      <c r="BB620" s="303"/>
      <c r="BC620" s="303"/>
      <c r="BD620" s="303"/>
      <c r="BE620" s="303"/>
      <c r="BF620" s="303"/>
      <c r="BG620" s="303"/>
      <c r="BH620" s="303"/>
      <c r="BI620" s="303"/>
      <c r="BJ620" s="303"/>
      <c r="BK620" s="303"/>
      <c r="BL620" s="303"/>
      <c r="BM620" s="303"/>
      <c r="BN620" s="303"/>
      <c r="BO620" s="303"/>
      <c r="BP620" s="303"/>
      <c r="BQ620" s="303"/>
      <c r="BR620" s="303"/>
      <c r="BS620" s="303"/>
      <c r="BT620" s="303"/>
      <c r="BU620" s="303"/>
      <c r="BV620" s="303"/>
      <c r="BX620" s="90"/>
    </row>
    <row r="621" spans="2:76" ht="27" customHeight="1">
      <c r="B621" s="109"/>
      <c r="C621" s="2"/>
      <c r="AO621" s="51"/>
      <c r="AP621" s="89"/>
      <c r="AR621" s="2" t="s">
        <v>436</v>
      </c>
      <c r="AZ621" s="303" t="str">
        <f t="shared" si="6"/>
        <v/>
      </c>
      <c r="BA621" s="303"/>
      <c r="BB621" s="303"/>
      <c r="BC621" s="303"/>
      <c r="BD621" s="303"/>
      <c r="BE621" s="303"/>
      <c r="BF621" s="303"/>
      <c r="BG621" s="303"/>
      <c r="BH621" s="303"/>
      <c r="BI621" s="303"/>
      <c r="BJ621" s="303"/>
      <c r="BK621" s="303"/>
      <c r="BL621" s="303"/>
      <c r="BM621" s="303"/>
      <c r="BN621" s="303"/>
      <c r="BO621" s="303"/>
      <c r="BP621" s="303"/>
      <c r="BQ621" s="303"/>
      <c r="BR621" s="303"/>
      <c r="BS621" s="303"/>
      <c r="BT621" s="303"/>
      <c r="BU621" s="303"/>
      <c r="BV621" s="303"/>
      <c r="BX621" s="90"/>
    </row>
    <row r="622" spans="2:76" ht="27" customHeight="1">
      <c r="B622" s="109"/>
      <c r="C622" s="2"/>
      <c r="AO622" s="51"/>
      <c r="AP622" s="89"/>
      <c r="AS622" s="2" t="s">
        <v>415</v>
      </c>
      <c r="AZ622" s="303" t="str">
        <f t="shared" si="6"/>
        <v/>
      </c>
      <c r="BA622" s="303"/>
      <c r="BB622" s="303"/>
      <c r="BC622" s="303"/>
      <c r="BD622" s="303"/>
      <c r="BE622" s="303"/>
      <c r="BF622" s="303"/>
      <c r="BG622" s="303"/>
      <c r="BH622" s="303"/>
      <c r="BI622" s="303"/>
      <c r="BJ622" s="303"/>
      <c r="BK622" s="303"/>
      <c r="BL622" s="303"/>
      <c r="BM622" s="303"/>
      <c r="BN622" s="303"/>
      <c r="BO622" s="303"/>
      <c r="BP622" s="303"/>
      <c r="BQ622" s="303"/>
      <c r="BR622" s="303"/>
      <c r="BS622" s="303"/>
      <c r="BT622" s="303"/>
      <c r="BU622" s="303"/>
      <c r="BV622" s="303"/>
      <c r="BX622" s="90"/>
    </row>
    <row r="623" spans="2:76" ht="7.5" customHeight="1">
      <c r="B623" s="109"/>
      <c r="C623" s="2"/>
      <c r="AO623" s="51"/>
      <c r="AP623" s="89"/>
      <c r="BX623" s="90"/>
    </row>
    <row r="624" spans="2:76" ht="27" customHeight="1">
      <c r="B624" s="109"/>
      <c r="C624" s="2"/>
      <c r="AO624" s="51"/>
      <c r="AP624" s="81"/>
      <c r="AQ624" s="2" t="s">
        <v>416</v>
      </c>
      <c r="BX624" s="85"/>
    </row>
    <row r="625" spans="2:76" ht="27" customHeight="1">
      <c r="B625" s="109"/>
      <c r="C625" s="2"/>
      <c r="AO625" s="51"/>
      <c r="AP625" s="81"/>
      <c r="AQ625" s="2" t="s">
        <v>417</v>
      </c>
      <c r="BX625" s="85"/>
    </row>
    <row r="626" spans="2:76" ht="27" customHeight="1">
      <c r="B626" s="109"/>
      <c r="C626" s="2"/>
      <c r="AO626" s="51"/>
      <c r="AP626" s="81"/>
      <c r="AQ626" s="5" t="str">
        <f>AQ115</f>
        <v>□</v>
      </c>
      <c r="AR626" s="2" t="s">
        <v>431</v>
      </c>
      <c r="BX626" s="85"/>
    </row>
    <row r="627" spans="2:76" ht="27" customHeight="1">
      <c r="B627" s="109"/>
      <c r="C627" s="2"/>
      <c r="AO627" s="51"/>
      <c r="AP627" s="81"/>
      <c r="AR627" s="2" t="s">
        <v>223</v>
      </c>
      <c r="AV627" s="395" t="str">
        <f>IF(AV116="","",AV116)</f>
        <v/>
      </c>
      <c r="AW627" s="395" t="str">
        <f>IF(確認申請書!I671="","",確認申請書!I671)</f>
        <v/>
      </c>
      <c r="AX627" s="395" t="str">
        <f>IF(確認申請書!J671="","",確認申請書!J671)</f>
        <v/>
      </c>
      <c r="AY627" s="395" t="str">
        <f>IF(確認申請書!K671="","",確認申請書!K671)</f>
        <v/>
      </c>
      <c r="AZ627" s="395" t="str">
        <f>IF(確認申請書!L671="","",確認申請書!L671)</f>
        <v/>
      </c>
      <c r="BA627" s="395" t="str">
        <f>IF(確認申請書!M671="","",確認申請書!M671)</f>
        <v/>
      </c>
      <c r="BB627" s="395" t="str">
        <f>IF(確認申請書!N671="","",確認申請書!N671)</f>
        <v/>
      </c>
      <c r="BC627" s="395" t="str">
        <f>IF(確認申請書!O671="","",確認申請書!O671)</f>
        <v/>
      </c>
      <c r="BD627" s="395" t="str">
        <f>IF(確認申請書!P671="","",確認申請書!P671)</f>
        <v/>
      </c>
      <c r="BE627" s="395" t="str">
        <f>IF(確認申請書!Q671="","",確認申請書!Q671)</f>
        <v/>
      </c>
      <c r="BF627" s="395" t="str">
        <f>IF(確認申請書!R671="","",確認申請書!R671)</f>
        <v/>
      </c>
      <c r="BG627" s="395" t="str">
        <f>IF(確認申請書!S671="","",確認申請書!S671)</f>
        <v/>
      </c>
      <c r="BH627" s="395" t="str">
        <f>IF(確認申請書!T671="","",確認申請書!T671)</f>
        <v/>
      </c>
      <c r="BI627" s="395" t="str">
        <f>IF(確認申請書!U671="","",確認申請書!U671)</f>
        <v/>
      </c>
      <c r="BX627" s="85"/>
    </row>
    <row r="628" spans="2:76" ht="27" customHeight="1">
      <c r="B628" s="109"/>
      <c r="C628" s="2"/>
      <c r="AO628" s="51"/>
      <c r="AP628" s="81"/>
      <c r="AR628" s="2" t="s">
        <v>419</v>
      </c>
      <c r="AV628" s="2" t="s">
        <v>420</v>
      </c>
      <c r="BE628" s="2" t="s">
        <v>134</v>
      </c>
      <c r="BF628" s="383" t="str">
        <f>IF(BF117="","",BF117)</f>
        <v/>
      </c>
      <c r="BG628" s="402" t="str">
        <f>IF(確認申請書!S672="","",確認申請書!S672)</f>
        <v/>
      </c>
      <c r="BH628" s="402" t="str">
        <f>IF(確認申請書!T672="","",確認申請書!T672)</f>
        <v/>
      </c>
      <c r="BI628" s="2" t="s">
        <v>106</v>
      </c>
      <c r="BX628" s="85"/>
    </row>
    <row r="629" spans="2:76" ht="27" customHeight="1">
      <c r="B629" s="109"/>
      <c r="C629" s="2"/>
      <c r="AO629" s="51"/>
      <c r="AP629" s="81"/>
      <c r="AQ629" s="5" t="str">
        <f>AQ118</f>
        <v>□</v>
      </c>
      <c r="AR629" s="2" t="s">
        <v>432</v>
      </c>
      <c r="BX629" s="85"/>
    </row>
    <row r="630" spans="2:76" ht="27" customHeight="1">
      <c r="B630" s="109"/>
      <c r="C630" s="2"/>
      <c r="AO630" s="51"/>
      <c r="AP630" s="81"/>
      <c r="AR630" s="2" t="s">
        <v>223</v>
      </c>
      <c r="AV630" s="395" t="str">
        <f>IF(AV119="","",AV119)</f>
        <v/>
      </c>
      <c r="AW630" s="395" t="str">
        <f>IF(確認申請書!I674="","",確認申請書!I674)</f>
        <v/>
      </c>
      <c r="AX630" s="395" t="str">
        <f>IF(確認申請書!J674="","",確認申請書!J674)</f>
        <v/>
      </c>
      <c r="AY630" s="395" t="str">
        <f>IF(確認申請書!K674="","",確認申請書!K674)</f>
        <v/>
      </c>
      <c r="AZ630" s="395" t="str">
        <f>IF(確認申請書!L674="","",確認申請書!L674)</f>
        <v/>
      </c>
      <c r="BA630" s="395" t="str">
        <f>IF(確認申請書!M674="","",確認申請書!M674)</f>
        <v/>
      </c>
      <c r="BB630" s="395" t="str">
        <f>IF(確認申請書!N674="","",確認申請書!N674)</f>
        <v/>
      </c>
      <c r="BC630" s="395" t="str">
        <f>IF(確認申請書!O674="","",確認申請書!O674)</f>
        <v/>
      </c>
      <c r="BD630" s="395" t="str">
        <f>IF(確認申請書!P674="","",確認申請書!P674)</f>
        <v/>
      </c>
      <c r="BE630" s="395" t="str">
        <f>IF(確認申請書!Q674="","",確認申請書!Q674)</f>
        <v/>
      </c>
      <c r="BF630" s="395" t="str">
        <f>IF(確認申請書!R674="","",確認申請書!R674)</f>
        <v/>
      </c>
      <c r="BG630" s="395" t="str">
        <f>IF(確認申請書!S674="","",確認申請書!S674)</f>
        <v/>
      </c>
      <c r="BH630" s="395" t="str">
        <f>IF(確認申請書!T674="","",確認申請書!T674)</f>
        <v/>
      </c>
      <c r="BI630" s="395" t="str">
        <f>IF(確認申請書!U674="","",確認申請書!U674)</f>
        <v/>
      </c>
      <c r="BX630" s="85"/>
    </row>
    <row r="631" spans="2:76" ht="27" customHeight="1">
      <c r="B631" s="109"/>
      <c r="C631" s="2"/>
      <c r="AO631" s="51"/>
      <c r="AP631" s="81"/>
      <c r="AR631" s="2" t="s">
        <v>419</v>
      </c>
      <c r="AV631" s="2" t="s">
        <v>420</v>
      </c>
      <c r="BE631" s="2" t="s">
        <v>134</v>
      </c>
      <c r="BF631" s="383" t="str">
        <f>IF(BF120="","",BF120)</f>
        <v/>
      </c>
      <c r="BG631" s="402" t="str">
        <f>IF(確認申請書!S675="","",確認申請書!S675)</f>
        <v/>
      </c>
      <c r="BH631" s="402" t="str">
        <f>IF(確認申請書!T675="","",確認申請書!T675)</f>
        <v/>
      </c>
      <c r="BI631" s="2" t="s">
        <v>106</v>
      </c>
      <c r="BX631" s="85"/>
    </row>
    <row r="632" spans="2:76" ht="27" customHeight="1">
      <c r="B632" s="109"/>
      <c r="C632" s="2"/>
      <c r="AO632" s="51"/>
      <c r="AP632" s="81"/>
      <c r="AQ632" s="5" t="str">
        <f>AQ121</f>
        <v>□</v>
      </c>
      <c r="AR632" s="2" t="s">
        <v>433</v>
      </c>
      <c r="BX632" s="85"/>
    </row>
    <row r="633" spans="2:76" ht="27" customHeight="1">
      <c r="B633" s="109"/>
      <c r="C633" s="2"/>
      <c r="AO633" s="51"/>
      <c r="AP633" s="81"/>
      <c r="AR633" s="2" t="s">
        <v>223</v>
      </c>
      <c r="AV633" s="395" t="str">
        <f>IF(AV122="","",AV122)</f>
        <v/>
      </c>
      <c r="AW633" s="395" t="str">
        <f>IF(確認申請書!I677="","",確認申請書!I677)</f>
        <v/>
      </c>
      <c r="AX633" s="395" t="str">
        <f>IF(確認申請書!J677="","",確認申請書!J677)</f>
        <v/>
      </c>
      <c r="AY633" s="395" t="str">
        <f>IF(確認申請書!K677="","",確認申請書!K677)</f>
        <v/>
      </c>
      <c r="AZ633" s="395" t="str">
        <f>IF(確認申請書!L677="","",確認申請書!L677)</f>
        <v/>
      </c>
      <c r="BA633" s="395" t="str">
        <f>IF(確認申請書!M677="","",確認申請書!M677)</f>
        <v/>
      </c>
      <c r="BB633" s="395" t="str">
        <f>IF(確認申請書!N677="","",確認申請書!N677)</f>
        <v/>
      </c>
      <c r="BC633" s="395" t="str">
        <f>IF(確認申請書!O677="","",確認申請書!O677)</f>
        <v/>
      </c>
      <c r="BD633" s="395" t="str">
        <f>IF(確認申請書!P677="","",確認申請書!P677)</f>
        <v/>
      </c>
      <c r="BE633" s="395" t="str">
        <f>IF(確認申請書!Q677="","",確認申請書!Q677)</f>
        <v/>
      </c>
      <c r="BF633" s="395" t="str">
        <f>IF(確認申請書!R677="","",確認申請書!R677)</f>
        <v/>
      </c>
      <c r="BG633" s="395" t="str">
        <f>IF(確認申請書!S677="","",確認申請書!S677)</f>
        <v/>
      </c>
      <c r="BH633" s="395" t="str">
        <f>IF(確認申請書!T677="","",確認申請書!T677)</f>
        <v/>
      </c>
      <c r="BI633" s="395" t="str">
        <f>IF(確認申請書!U677="","",確認申請書!U677)</f>
        <v/>
      </c>
      <c r="BX633" s="85"/>
    </row>
    <row r="634" spans="2:76" ht="27" customHeight="1">
      <c r="B634" s="109"/>
      <c r="C634" s="2"/>
      <c r="AO634" s="51"/>
      <c r="AP634" s="81"/>
      <c r="AR634" s="2" t="s">
        <v>419</v>
      </c>
      <c r="AV634" s="2" t="s">
        <v>421</v>
      </c>
      <c r="BE634" s="2" t="s">
        <v>134</v>
      </c>
      <c r="BF634" s="383" t="str">
        <f>IF(BF123="","",BF123)</f>
        <v/>
      </c>
      <c r="BG634" s="402" t="str">
        <f>IF(確認申請書!S678="","",確認申請書!S678)</f>
        <v/>
      </c>
      <c r="BH634" s="402" t="str">
        <f>IF(確認申請書!T678="","",確認申請書!T678)</f>
        <v/>
      </c>
      <c r="BI634" s="2" t="s">
        <v>106</v>
      </c>
      <c r="BX634" s="85"/>
    </row>
    <row r="635" spans="2:76" ht="27" customHeight="1">
      <c r="B635" s="109"/>
      <c r="C635" s="2"/>
      <c r="AO635" s="51"/>
      <c r="AP635" s="81"/>
      <c r="AQ635" s="5" t="str">
        <f>AQ124</f>
        <v>□</v>
      </c>
      <c r="AR635" s="2" t="s">
        <v>434</v>
      </c>
      <c r="BX635" s="85"/>
    </row>
    <row r="636" spans="2:76" ht="27" customHeight="1">
      <c r="B636" s="109"/>
      <c r="C636" s="2"/>
      <c r="AO636" s="51"/>
      <c r="AP636" s="81"/>
      <c r="AR636" s="2" t="s">
        <v>223</v>
      </c>
      <c r="AV636" s="395" t="str">
        <f>IF(AV125="","",AV125)</f>
        <v/>
      </c>
      <c r="AW636" s="395" t="str">
        <f>IF(確認申請書!I680="","",確認申請書!I680)</f>
        <v/>
      </c>
      <c r="AX636" s="395" t="str">
        <f>IF(確認申請書!J680="","",確認申請書!J680)</f>
        <v/>
      </c>
      <c r="AY636" s="395" t="str">
        <f>IF(確認申請書!K680="","",確認申請書!K680)</f>
        <v/>
      </c>
      <c r="AZ636" s="395" t="str">
        <f>IF(確認申請書!L680="","",確認申請書!L680)</f>
        <v/>
      </c>
      <c r="BA636" s="395" t="str">
        <f>IF(確認申請書!M680="","",確認申請書!M680)</f>
        <v/>
      </c>
      <c r="BB636" s="395" t="str">
        <f>IF(確認申請書!N680="","",確認申請書!N680)</f>
        <v/>
      </c>
      <c r="BC636" s="395" t="str">
        <f>IF(確認申請書!O680="","",確認申請書!O680)</f>
        <v/>
      </c>
      <c r="BD636" s="395" t="str">
        <f>IF(確認申請書!P680="","",確認申請書!P680)</f>
        <v/>
      </c>
      <c r="BE636" s="395" t="str">
        <f>IF(確認申請書!Q680="","",確認申請書!Q680)</f>
        <v/>
      </c>
      <c r="BF636" s="395" t="str">
        <f>IF(確認申請書!R680="","",確認申請書!R680)</f>
        <v/>
      </c>
      <c r="BG636" s="395" t="str">
        <f>IF(確認申請書!S680="","",確認申請書!S680)</f>
        <v/>
      </c>
      <c r="BH636" s="395" t="str">
        <f>IF(確認申請書!T680="","",確認申請書!T680)</f>
        <v/>
      </c>
      <c r="BI636" s="395" t="str">
        <f>IF(確認申請書!U680="","",確認申請書!U680)</f>
        <v/>
      </c>
      <c r="BX636" s="85"/>
    </row>
    <row r="637" spans="2:76" ht="27" customHeight="1">
      <c r="B637" s="109"/>
      <c r="C637" s="2"/>
      <c r="AO637" s="51"/>
      <c r="AP637" s="81"/>
      <c r="AR637" s="2" t="s">
        <v>419</v>
      </c>
      <c r="AV637" s="2" t="s">
        <v>421</v>
      </c>
      <c r="BE637" s="2" t="s">
        <v>134</v>
      </c>
      <c r="BF637" s="383" t="str">
        <f>IF(BF126="","",BF126)</f>
        <v/>
      </c>
      <c r="BG637" s="402" t="str">
        <f>IF(確認申請書!S681="","",確認申請書!S681)</f>
        <v/>
      </c>
      <c r="BH637" s="402" t="str">
        <f>IF(確認申請書!T681="","",確認申請書!T681)</f>
        <v/>
      </c>
      <c r="BI637" s="2" t="s">
        <v>106</v>
      </c>
      <c r="BX637" s="85"/>
    </row>
    <row r="638" spans="2:76" ht="7.5" customHeight="1">
      <c r="B638" s="109"/>
      <c r="C638" s="2"/>
      <c r="AO638" s="51"/>
      <c r="AP638" s="81"/>
      <c r="AQ638" s="18"/>
      <c r="AR638" s="18"/>
      <c r="AS638" s="18"/>
      <c r="AT638" s="18"/>
      <c r="AU638" s="18"/>
      <c r="AV638" s="18"/>
      <c r="AW638" s="18"/>
      <c r="AX638" s="18"/>
      <c r="AY638" s="18"/>
      <c r="AZ638" s="63"/>
      <c r="BA638" s="63"/>
      <c r="BB638" s="64"/>
      <c r="BC638" s="64"/>
      <c r="BD638" s="64"/>
      <c r="BE638" s="64"/>
      <c r="BF638" s="64"/>
      <c r="BG638" s="64"/>
      <c r="BH638" s="64"/>
      <c r="BI638" s="64"/>
      <c r="BJ638" s="64"/>
      <c r="BK638" s="64"/>
      <c r="BL638" s="64"/>
      <c r="BM638" s="64"/>
      <c r="BN638" s="64"/>
      <c r="BO638" s="64"/>
      <c r="BP638" s="64"/>
      <c r="BQ638" s="64"/>
      <c r="BR638" s="64"/>
      <c r="BS638" s="64"/>
      <c r="BT638" s="64"/>
      <c r="BU638" s="64"/>
      <c r="BV638" s="64"/>
      <c r="BX638" s="85"/>
    </row>
    <row r="639" spans="2:76" ht="27" customHeight="1">
      <c r="B639" s="109"/>
      <c r="C639" s="2"/>
      <c r="AO639" s="51"/>
      <c r="AP639" s="81"/>
      <c r="AZ639" s="29"/>
      <c r="BA639" s="29"/>
      <c r="BB639" s="51"/>
      <c r="BC639" s="51"/>
      <c r="BD639" s="51"/>
      <c r="BE639" s="51"/>
      <c r="BF639" s="51"/>
      <c r="BG639" s="51"/>
      <c r="BH639" s="51"/>
      <c r="BI639" s="51"/>
      <c r="BJ639" s="51"/>
      <c r="BK639" s="51"/>
      <c r="BL639" s="51"/>
      <c r="BM639" s="51"/>
      <c r="BN639" s="51"/>
      <c r="BO639" s="51"/>
      <c r="BP639" s="51"/>
      <c r="BQ639" s="51"/>
      <c r="BR639" s="51"/>
      <c r="BS639" s="51"/>
      <c r="BT639" s="51"/>
      <c r="BU639" s="51"/>
      <c r="BV639" s="51"/>
      <c r="BX639" s="85"/>
    </row>
    <row r="640" spans="2:76" ht="7.5" customHeight="1">
      <c r="B640" s="109"/>
      <c r="C640" s="2"/>
      <c r="AO640" s="51"/>
      <c r="AP640" s="81"/>
      <c r="AQ640" s="85"/>
      <c r="AR640" s="85"/>
      <c r="AS640" s="85"/>
      <c r="AT640" s="85"/>
      <c r="AU640" s="85"/>
      <c r="AV640" s="85"/>
      <c r="AW640" s="85"/>
      <c r="AX640" s="85"/>
      <c r="AY640" s="85"/>
      <c r="AZ640" s="83"/>
      <c r="BA640" s="83"/>
      <c r="BB640" s="81"/>
      <c r="BC640" s="81"/>
      <c r="BD640" s="81"/>
      <c r="BE640" s="81"/>
      <c r="BF640" s="81"/>
      <c r="BG640" s="81"/>
      <c r="BH640" s="81"/>
      <c r="BI640" s="81"/>
      <c r="BJ640" s="81"/>
      <c r="BK640" s="81"/>
      <c r="BL640" s="81"/>
      <c r="BM640" s="81"/>
      <c r="BN640" s="81"/>
      <c r="BO640" s="81"/>
      <c r="BP640" s="81"/>
      <c r="BQ640" s="81"/>
      <c r="BR640" s="81"/>
      <c r="BS640" s="81"/>
      <c r="BT640" s="81"/>
      <c r="BU640" s="81"/>
      <c r="BV640" s="81"/>
      <c r="BW640" s="85"/>
      <c r="BX640" s="85"/>
    </row>
    <row r="641" spans="2:78" ht="27" customHeight="1">
      <c r="B641" s="109"/>
      <c r="C641" s="2"/>
      <c r="AO641" s="51"/>
      <c r="AP641" s="89"/>
      <c r="AQ641" s="3"/>
      <c r="AR641" s="3"/>
      <c r="AS641" s="3"/>
      <c r="AT641" s="3"/>
      <c r="AU641" s="3"/>
      <c r="AV641" s="3"/>
      <c r="AW641" s="3"/>
      <c r="AX641" s="3"/>
      <c r="AY641" s="3"/>
      <c r="AZ641" s="3"/>
      <c r="BA641" s="3"/>
      <c r="BB641" s="3"/>
      <c r="BC641" s="3"/>
      <c r="BD641" s="3"/>
      <c r="BE641" s="3"/>
      <c r="BF641" s="3"/>
      <c r="BG641" s="1" t="s">
        <v>323</v>
      </c>
      <c r="BH641" s="3"/>
      <c r="BI641" s="3"/>
      <c r="BJ641" s="3"/>
      <c r="BK641" s="3"/>
      <c r="BL641" s="3"/>
      <c r="BM641" s="3"/>
      <c r="BN641" s="3"/>
      <c r="BO641" s="3"/>
      <c r="BP641" s="3"/>
      <c r="BQ641" s="3"/>
      <c r="BR641" s="3"/>
      <c r="BS641" s="3"/>
      <c r="BT641" s="3"/>
      <c r="BU641" s="3"/>
      <c r="BV641" s="3"/>
      <c r="BW641" s="35"/>
      <c r="BX641" s="90"/>
      <c r="BZ641" s="2" t="s">
        <v>425</v>
      </c>
    </row>
    <row r="642" spans="2:78" ht="7.5" customHeight="1">
      <c r="B642" s="109"/>
      <c r="C642" s="2"/>
      <c r="AO642" s="51"/>
      <c r="AP642" s="89"/>
      <c r="AQ642" s="16"/>
      <c r="AR642" s="16"/>
      <c r="AS642" s="16"/>
      <c r="AT642" s="16"/>
      <c r="AU642" s="16"/>
      <c r="AV642" s="16"/>
      <c r="AW642" s="16"/>
      <c r="AX642" s="16"/>
      <c r="AY642" s="16"/>
      <c r="AZ642" s="16"/>
      <c r="BA642" s="16"/>
      <c r="BB642" s="16"/>
      <c r="BC642" s="16"/>
      <c r="BD642" s="16"/>
      <c r="BE642" s="16"/>
      <c r="BF642" s="16"/>
      <c r="BG642" s="16"/>
      <c r="BH642" s="16"/>
      <c r="BI642" s="16"/>
      <c r="BJ642" s="16"/>
      <c r="BK642" s="16"/>
      <c r="BL642" s="16"/>
      <c r="BM642" s="16"/>
      <c r="BN642" s="16"/>
      <c r="BO642" s="16"/>
      <c r="BP642" s="16"/>
      <c r="BQ642" s="16"/>
      <c r="BR642" s="16"/>
      <c r="BS642" s="16"/>
      <c r="BT642" s="16"/>
      <c r="BU642" s="16"/>
      <c r="BV642" s="16"/>
      <c r="BX642" s="90"/>
    </row>
    <row r="643" spans="2:78" ht="27" customHeight="1">
      <c r="B643" s="109"/>
      <c r="C643" s="2"/>
      <c r="AO643" s="51"/>
      <c r="AP643" s="89"/>
      <c r="AQ643" s="2" t="s">
        <v>571</v>
      </c>
      <c r="BX643" s="90"/>
    </row>
    <row r="644" spans="2:78" ht="27" customHeight="1">
      <c r="B644" s="109"/>
      <c r="C644" s="2"/>
      <c r="AO644" s="51"/>
      <c r="AP644" s="89"/>
      <c r="AQ644" s="2" t="s">
        <v>540</v>
      </c>
      <c r="BX644" s="90"/>
    </row>
    <row r="645" spans="2:78" ht="27" customHeight="1">
      <c r="B645" s="109"/>
      <c r="C645" s="2"/>
      <c r="AO645" s="51"/>
      <c r="AP645" s="89"/>
      <c r="AR645" s="2" t="s">
        <v>223</v>
      </c>
      <c r="AZ645" s="303" t="str">
        <f t="shared" ref="AZ645:AZ650" si="7">IF(AZ134="","",AZ134)</f>
        <v/>
      </c>
      <c r="BA645" s="303"/>
      <c r="BB645" s="303"/>
      <c r="BC645" s="303"/>
      <c r="BD645" s="303"/>
      <c r="BE645" s="303"/>
      <c r="BF645" s="303"/>
      <c r="BG645" s="303"/>
      <c r="BH645" s="303"/>
      <c r="BI645" s="303"/>
      <c r="BJ645" s="303"/>
      <c r="BK645" s="303"/>
      <c r="BL645" s="303"/>
      <c r="BM645" s="303"/>
      <c r="BN645" s="303"/>
      <c r="BO645" s="303"/>
      <c r="BP645" s="303"/>
      <c r="BQ645" s="303"/>
      <c r="BR645" s="303"/>
      <c r="BS645" s="303"/>
      <c r="BT645" s="303"/>
      <c r="BU645" s="303"/>
      <c r="BV645" s="303"/>
      <c r="BX645" s="90"/>
    </row>
    <row r="646" spans="2:78" ht="27" customHeight="1">
      <c r="B646" s="109"/>
      <c r="C646" s="2"/>
      <c r="AO646" s="51"/>
      <c r="AP646" s="89"/>
      <c r="AR646" s="2" t="s">
        <v>224</v>
      </c>
      <c r="AZ646" s="303" t="str">
        <f t="shared" si="7"/>
        <v/>
      </c>
      <c r="BA646" s="303"/>
      <c r="BB646" s="303"/>
      <c r="BC646" s="303"/>
      <c r="BD646" s="303"/>
      <c r="BE646" s="303"/>
      <c r="BF646" s="303"/>
      <c r="BG646" s="303"/>
      <c r="BH646" s="303"/>
      <c r="BI646" s="303"/>
      <c r="BJ646" s="303"/>
      <c r="BK646" s="303"/>
      <c r="BL646" s="303"/>
      <c r="BM646" s="303"/>
      <c r="BN646" s="303"/>
      <c r="BO646" s="303"/>
      <c r="BP646" s="303"/>
      <c r="BQ646" s="303"/>
      <c r="BR646" s="303"/>
      <c r="BS646" s="303"/>
      <c r="BT646" s="303"/>
      <c r="BU646" s="303"/>
      <c r="BV646" s="303"/>
      <c r="BX646" s="90"/>
    </row>
    <row r="647" spans="2:78" ht="27" customHeight="1">
      <c r="B647" s="109"/>
      <c r="C647" s="2"/>
      <c r="AO647" s="51"/>
      <c r="AP647" s="89"/>
      <c r="AR647" s="2" t="s">
        <v>225</v>
      </c>
      <c r="AZ647" s="303" t="str">
        <f t="shared" si="7"/>
        <v/>
      </c>
      <c r="BA647" s="303"/>
      <c r="BB647" s="303"/>
      <c r="BC647" s="303"/>
      <c r="BD647" s="303"/>
      <c r="BE647" s="303"/>
      <c r="BF647" s="303"/>
      <c r="BG647" s="303"/>
      <c r="BH647" s="303"/>
      <c r="BI647" s="303"/>
      <c r="BJ647" s="303"/>
      <c r="BK647" s="303"/>
      <c r="BL647" s="303"/>
      <c r="BM647" s="303"/>
      <c r="BN647" s="303"/>
      <c r="BO647" s="303"/>
      <c r="BP647" s="303"/>
      <c r="BQ647" s="303"/>
      <c r="BR647" s="303"/>
      <c r="BS647" s="303"/>
      <c r="BT647" s="303"/>
      <c r="BU647" s="303"/>
      <c r="BV647" s="303"/>
      <c r="BX647" s="90"/>
    </row>
    <row r="648" spans="2:78" ht="27" customHeight="1">
      <c r="B648" s="109"/>
      <c r="C648" s="2"/>
      <c r="AO648" s="51"/>
      <c r="AP648" s="89"/>
      <c r="AR648" s="2" t="s">
        <v>226</v>
      </c>
      <c r="AZ648" s="303" t="str">
        <f t="shared" si="7"/>
        <v/>
      </c>
      <c r="BA648" s="303"/>
      <c r="BB648" s="303"/>
      <c r="BC648" s="303"/>
      <c r="BD648" s="303"/>
      <c r="BE648" s="303"/>
      <c r="BF648" s="303"/>
      <c r="BG648" s="303"/>
      <c r="BH648" s="303"/>
      <c r="BI648" s="303"/>
      <c r="BJ648" s="303"/>
      <c r="BK648" s="303"/>
      <c r="BL648" s="303"/>
      <c r="BM648" s="303"/>
      <c r="BN648" s="303"/>
      <c r="BO648" s="303"/>
      <c r="BP648" s="303"/>
      <c r="BQ648" s="303"/>
      <c r="BR648" s="303"/>
      <c r="BS648" s="303"/>
      <c r="BT648" s="303"/>
      <c r="BU648" s="303"/>
      <c r="BV648" s="303"/>
      <c r="BX648" s="90"/>
    </row>
    <row r="649" spans="2:78" ht="27" customHeight="1">
      <c r="B649" s="109"/>
      <c r="C649" s="2"/>
      <c r="AO649" s="51"/>
      <c r="AP649" s="89"/>
      <c r="AR649" s="2" t="s">
        <v>8</v>
      </c>
      <c r="AZ649" s="303" t="str">
        <f t="shared" si="7"/>
        <v/>
      </c>
      <c r="BA649" s="303"/>
      <c r="BB649" s="303"/>
      <c r="BC649" s="303"/>
      <c r="BD649" s="303"/>
      <c r="BE649" s="303"/>
      <c r="BF649" s="303"/>
      <c r="BG649" s="303"/>
      <c r="BH649" s="303"/>
      <c r="BI649" s="303"/>
      <c r="BJ649" s="303"/>
      <c r="BK649" s="303"/>
      <c r="BL649" s="303"/>
      <c r="BM649" s="303"/>
      <c r="BN649" s="303"/>
      <c r="BO649" s="303"/>
      <c r="BP649" s="303"/>
      <c r="BQ649" s="303"/>
      <c r="BR649" s="303"/>
      <c r="BS649" s="303"/>
      <c r="BT649" s="303"/>
      <c r="BU649" s="303"/>
      <c r="BV649" s="303"/>
      <c r="BX649" s="90"/>
    </row>
    <row r="650" spans="2:78" ht="27" customHeight="1">
      <c r="B650" s="109"/>
      <c r="C650" s="2"/>
      <c r="AO650" s="51"/>
      <c r="AP650" s="89"/>
      <c r="AR650" s="2" t="s">
        <v>437</v>
      </c>
      <c r="AZ650" s="303" t="str">
        <f t="shared" si="7"/>
        <v/>
      </c>
      <c r="BA650" s="303"/>
      <c r="BB650" s="303"/>
      <c r="BC650" s="303"/>
      <c r="BD650" s="303"/>
      <c r="BE650" s="303"/>
      <c r="BF650" s="303"/>
      <c r="BG650" s="303"/>
      <c r="BH650" s="303"/>
      <c r="BI650" s="303"/>
      <c r="BJ650" s="303"/>
      <c r="BK650" s="303"/>
      <c r="BL650" s="303"/>
      <c r="BM650" s="303"/>
      <c r="BN650" s="303"/>
      <c r="BO650" s="303"/>
      <c r="BP650" s="303"/>
      <c r="BQ650" s="303"/>
      <c r="BR650" s="303"/>
      <c r="BS650" s="303"/>
      <c r="BT650" s="303"/>
      <c r="BU650" s="303"/>
      <c r="BV650" s="303"/>
      <c r="BX650" s="90"/>
    </row>
    <row r="651" spans="2:78" ht="27" customHeight="1">
      <c r="B651" s="109"/>
      <c r="C651" s="2"/>
      <c r="AO651" s="51"/>
      <c r="AP651" s="89"/>
      <c r="AR651" s="2" t="s">
        <v>423</v>
      </c>
      <c r="AZ651" s="54"/>
      <c r="BA651" s="54"/>
      <c r="BB651" s="393" t="str">
        <f>IF(BB140="","",BB140)</f>
        <v/>
      </c>
      <c r="BC651" s="393"/>
      <c r="BD651" s="393"/>
      <c r="BE651" s="393"/>
      <c r="BF651" s="393"/>
      <c r="BG651" s="393"/>
      <c r="BH651" s="393"/>
      <c r="BI651" s="393"/>
      <c r="BJ651" s="393"/>
      <c r="BK651" s="393"/>
      <c r="BL651" s="393"/>
      <c r="BM651" s="393"/>
      <c r="BN651" s="393"/>
      <c r="BO651" s="393"/>
      <c r="BP651" s="393"/>
      <c r="BQ651" s="393"/>
      <c r="BR651" s="393"/>
      <c r="BS651" s="393"/>
      <c r="BT651" s="393"/>
      <c r="BU651" s="393"/>
      <c r="BV651" s="393"/>
      <c r="BX651" s="90"/>
    </row>
    <row r="652" spans="2:78" ht="7.5" customHeight="1">
      <c r="B652" s="109"/>
      <c r="C652" s="2"/>
      <c r="AO652" s="51"/>
      <c r="AP652" s="89"/>
      <c r="AZ652" s="29"/>
      <c r="BA652" s="29"/>
      <c r="BB652" s="51"/>
      <c r="BC652" s="51"/>
      <c r="BD652" s="51"/>
      <c r="BE652" s="51"/>
      <c r="BF652" s="51"/>
      <c r="BG652" s="51"/>
      <c r="BH652" s="51"/>
      <c r="BI652" s="51"/>
      <c r="BJ652" s="51"/>
      <c r="BK652" s="51"/>
      <c r="BL652" s="51"/>
      <c r="BM652" s="51"/>
      <c r="BN652" s="51"/>
      <c r="BO652" s="51"/>
      <c r="BP652" s="51"/>
      <c r="BQ652" s="51"/>
      <c r="BR652" s="51"/>
      <c r="BS652" s="51"/>
      <c r="BT652" s="51"/>
      <c r="BU652" s="51"/>
      <c r="BV652" s="51"/>
      <c r="BX652" s="90"/>
    </row>
    <row r="653" spans="2:78" ht="27" customHeight="1">
      <c r="B653" s="109"/>
      <c r="C653" s="2"/>
      <c r="AO653" s="51"/>
      <c r="AP653" s="89"/>
      <c r="AQ653" s="2" t="s">
        <v>541</v>
      </c>
      <c r="AZ653" s="29"/>
      <c r="BA653" s="29"/>
      <c r="BB653" s="51"/>
      <c r="BC653" s="51"/>
      <c r="BD653" s="51"/>
      <c r="BE653" s="51"/>
      <c r="BF653" s="51"/>
      <c r="BG653" s="51"/>
      <c r="BH653" s="51"/>
      <c r="BI653" s="51"/>
      <c r="BJ653" s="51"/>
      <c r="BK653" s="51"/>
      <c r="BL653" s="51"/>
      <c r="BM653" s="51"/>
      <c r="BN653" s="51"/>
      <c r="BO653" s="51"/>
      <c r="BP653" s="51"/>
      <c r="BQ653" s="51"/>
      <c r="BR653" s="51"/>
      <c r="BS653" s="51"/>
      <c r="BT653" s="51"/>
      <c r="BU653" s="51"/>
      <c r="BV653" s="51"/>
      <c r="BX653" s="90"/>
    </row>
    <row r="654" spans="2:78" ht="27" customHeight="1">
      <c r="B654" s="109"/>
      <c r="C654" s="2"/>
      <c r="AO654" s="51"/>
      <c r="AP654" s="89"/>
      <c r="AR654" s="2" t="s">
        <v>223</v>
      </c>
      <c r="AZ654" s="303" t="str">
        <f t="shared" ref="AZ654:AZ659" si="8">IF(AZ143="","",AZ143)</f>
        <v/>
      </c>
      <c r="BA654" s="303"/>
      <c r="BB654" s="303"/>
      <c r="BC654" s="303"/>
      <c r="BD654" s="303"/>
      <c r="BE654" s="303"/>
      <c r="BF654" s="303"/>
      <c r="BG654" s="303"/>
      <c r="BH654" s="303"/>
      <c r="BI654" s="303"/>
      <c r="BJ654" s="303"/>
      <c r="BK654" s="303"/>
      <c r="BL654" s="303"/>
      <c r="BM654" s="303"/>
      <c r="BN654" s="303"/>
      <c r="BO654" s="303"/>
      <c r="BP654" s="303"/>
      <c r="BQ654" s="303"/>
      <c r="BR654" s="303"/>
      <c r="BS654" s="303"/>
      <c r="BT654" s="303"/>
      <c r="BU654" s="303"/>
      <c r="BV654" s="303"/>
      <c r="BX654" s="90"/>
    </row>
    <row r="655" spans="2:78" ht="27" customHeight="1">
      <c r="B655" s="109"/>
      <c r="C655" s="2"/>
      <c r="AO655" s="51"/>
      <c r="AP655" s="89"/>
      <c r="AR655" s="2" t="s">
        <v>224</v>
      </c>
      <c r="AZ655" s="303" t="str">
        <f t="shared" si="8"/>
        <v/>
      </c>
      <c r="BA655" s="303"/>
      <c r="BB655" s="303"/>
      <c r="BC655" s="303"/>
      <c r="BD655" s="303"/>
      <c r="BE655" s="303"/>
      <c r="BF655" s="303"/>
      <c r="BG655" s="303"/>
      <c r="BH655" s="303"/>
      <c r="BI655" s="303"/>
      <c r="BJ655" s="303"/>
      <c r="BK655" s="303"/>
      <c r="BL655" s="303"/>
      <c r="BM655" s="303"/>
      <c r="BN655" s="303"/>
      <c r="BO655" s="303"/>
      <c r="BP655" s="303"/>
      <c r="BQ655" s="303"/>
      <c r="BR655" s="303"/>
      <c r="BS655" s="303"/>
      <c r="BT655" s="303"/>
      <c r="BU655" s="303"/>
      <c r="BV655" s="303"/>
      <c r="BX655" s="90"/>
    </row>
    <row r="656" spans="2:78" ht="27" customHeight="1">
      <c r="B656" s="109"/>
      <c r="C656" s="2"/>
      <c r="AO656" s="51"/>
      <c r="AP656" s="89"/>
      <c r="AR656" s="2" t="s">
        <v>225</v>
      </c>
      <c r="AZ656" s="303" t="str">
        <f t="shared" si="8"/>
        <v/>
      </c>
      <c r="BA656" s="303"/>
      <c r="BB656" s="303"/>
      <c r="BC656" s="303"/>
      <c r="BD656" s="303"/>
      <c r="BE656" s="303"/>
      <c r="BF656" s="303"/>
      <c r="BG656" s="303"/>
      <c r="BH656" s="303"/>
      <c r="BI656" s="303"/>
      <c r="BJ656" s="303"/>
      <c r="BK656" s="303"/>
      <c r="BL656" s="303"/>
      <c r="BM656" s="303"/>
      <c r="BN656" s="303"/>
      <c r="BO656" s="303"/>
      <c r="BP656" s="303"/>
      <c r="BQ656" s="303"/>
      <c r="BR656" s="303"/>
      <c r="BS656" s="303"/>
      <c r="BT656" s="303"/>
      <c r="BU656" s="303"/>
      <c r="BV656" s="303"/>
      <c r="BX656" s="90"/>
    </row>
    <row r="657" spans="2:76" ht="27" customHeight="1">
      <c r="B657" s="109"/>
      <c r="C657" s="2"/>
      <c r="AO657" s="51"/>
      <c r="AP657" s="89"/>
      <c r="AR657" s="2" t="s">
        <v>226</v>
      </c>
      <c r="AZ657" s="303" t="str">
        <f t="shared" si="8"/>
        <v/>
      </c>
      <c r="BA657" s="303"/>
      <c r="BB657" s="303"/>
      <c r="BC657" s="303"/>
      <c r="BD657" s="303"/>
      <c r="BE657" s="303"/>
      <c r="BF657" s="303"/>
      <c r="BG657" s="303"/>
      <c r="BH657" s="303"/>
      <c r="BI657" s="303"/>
      <c r="BJ657" s="303"/>
      <c r="BK657" s="303"/>
      <c r="BL657" s="303"/>
      <c r="BM657" s="303"/>
      <c r="BN657" s="303"/>
      <c r="BO657" s="303"/>
      <c r="BP657" s="303"/>
      <c r="BQ657" s="303"/>
      <c r="BR657" s="303"/>
      <c r="BS657" s="303"/>
      <c r="BT657" s="303"/>
      <c r="BU657" s="303"/>
      <c r="BV657" s="303"/>
      <c r="BX657" s="90"/>
    </row>
    <row r="658" spans="2:76" ht="27" customHeight="1">
      <c r="B658" s="109"/>
      <c r="C658" s="2"/>
      <c r="AO658" s="51"/>
      <c r="AP658" s="89"/>
      <c r="AR658" s="2" t="s">
        <v>8</v>
      </c>
      <c r="AZ658" s="303" t="str">
        <f t="shared" si="8"/>
        <v/>
      </c>
      <c r="BA658" s="303"/>
      <c r="BB658" s="303"/>
      <c r="BC658" s="303"/>
      <c r="BD658" s="303"/>
      <c r="BE658" s="303"/>
      <c r="BF658" s="303"/>
      <c r="BG658" s="303"/>
      <c r="BH658" s="303"/>
      <c r="BI658" s="303"/>
      <c r="BJ658" s="303"/>
      <c r="BK658" s="303"/>
      <c r="BL658" s="303"/>
      <c r="BM658" s="303"/>
      <c r="BN658" s="303"/>
      <c r="BO658" s="303"/>
      <c r="BP658" s="303"/>
      <c r="BQ658" s="303"/>
      <c r="BR658" s="303"/>
      <c r="BS658" s="303"/>
      <c r="BT658" s="303"/>
      <c r="BU658" s="303"/>
      <c r="BV658" s="303"/>
      <c r="BX658" s="90"/>
    </row>
    <row r="659" spans="2:76" ht="27" customHeight="1">
      <c r="B659" s="109"/>
      <c r="C659" s="2"/>
      <c r="AO659" s="51"/>
      <c r="AP659" s="89"/>
      <c r="AR659" s="2" t="s">
        <v>437</v>
      </c>
      <c r="AZ659" s="303" t="str">
        <f t="shared" si="8"/>
        <v/>
      </c>
      <c r="BA659" s="303"/>
      <c r="BB659" s="303"/>
      <c r="BC659" s="303"/>
      <c r="BD659" s="303"/>
      <c r="BE659" s="303"/>
      <c r="BF659" s="303"/>
      <c r="BG659" s="303"/>
      <c r="BH659" s="303"/>
      <c r="BI659" s="303"/>
      <c r="BJ659" s="303"/>
      <c r="BK659" s="303"/>
      <c r="BL659" s="303"/>
      <c r="BM659" s="303"/>
      <c r="BN659" s="303"/>
      <c r="BO659" s="303"/>
      <c r="BP659" s="303"/>
      <c r="BQ659" s="303"/>
      <c r="BR659" s="303"/>
      <c r="BS659" s="303"/>
      <c r="BT659" s="303"/>
      <c r="BU659" s="303"/>
      <c r="BV659" s="303"/>
      <c r="BX659" s="90"/>
    </row>
    <row r="660" spans="2:76" ht="27" customHeight="1">
      <c r="B660" s="109"/>
      <c r="C660" s="2"/>
      <c r="AO660" s="51"/>
      <c r="AP660" s="89"/>
      <c r="AR660" s="2" t="s">
        <v>423</v>
      </c>
      <c r="AZ660" s="54"/>
      <c r="BA660" s="54"/>
      <c r="BB660" s="393" t="str">
        <f>IF(BB149="","",BB149)</f>
        <v/>
      </c>
      <c r="BC660" s="393"/>
      <c r="BD660" s="393"/>
      <c r="BE660" s="393"/>
      <c r="BF660" s="393"/>
      <c r="BG660" s="393"/>
      <c r="BH660" s="393"/>
      <c r="BI660" s="393"/>
      <c r="BJ660" s="393"/>
      <c r="BK660" s="393"/>
      <c r="BL660" s="393"/>
      <c r="BM660" s="393"/>
      <c r="BN660" s="393"/>
      <c r="BO660" s="393"/>
      <c r="BP660" s="393"/>
      <c r="BQ660" s="393"/>
      <c r="BR660" s="393"/>
      <c r="BS660" s="393"/>
      <c r="BT660" s="393"/>
      <c r="BU660" s="393"/>
      <c r="BV660" s="393"/>
      <c r="BX660" s="90"/>
    </row>
    <row r="661" spans="2:76" ht="7.5" customHeight="1">
      <c r="B661" s="109"/>
      <c r="C661" s="2"/>
      <c r="AO661" s="51"/>
      <c r="AP661" s="89"/>
      <c r="AQ661" s="18"/>
      <c r="AR661" s="18"/>
      <c r="AS661" s="18"/>
      <c r="AT661" s="18"/>
      <c r="AU661" s="18"/>
      <c r="AV661" s="18"/>
      <c r="AW661" s="18"/>
      <c r="AX661" s="18"/>
      <c r="AY661" s="18"/>
      <c r="AZ661" s="63"/>
      <c r="BA661" s="63"/>
      <c r="BB661" s="64"/>
      <c r="BC661" s="64"/>
      <c r="BD661" s="64"/>
      <c r="BE661" s="64"/>
      <c r="BF661" s="64"/>
      <c r="BG661" s="64"/>
      <c r="BH661" s="64"/>
      <c r="BI661" s="64"/>
      <c r="BJ661" s="64"/>
      <c r="BK661" s="64"/>
      <c r="BL661" s="64"/>
      <c r="BM661" s="64"/>
      <c r="BN661" s="64"/>
      <c r="BO661" s="64"/>
      <c r="BP661" s="64"/>
      <c r="BQ661" s="64"/>
      <c r="BR661" s="64"/>
      <c r="BS661" s="64"/>
      <c r="BT661" s="64"/>
      <c r="BU661" s="64"/>
      <c r="BV661" s="64"/>
      <c r="BX661" s="90"/>
    </row>
    <row r="662" spans="2:76" ht="7.5" customHeight="1">
      <c r="B662" s="109"/>
      <c r="C662" s="2"/>
      <c r="AO662" s="51"/>
      <c r="AP662" s="89"/>
      <c r="AQ662" s="16"/>
      <c r="AR662" s="16"/>
      <c r="AS662" s="16"/>
      <c r="AT662" s="16"/>
      <c r="AU662" s="16"/>
      <c r="AV662" s="16"/>
      <c r="AW662" s="16"/>
      <c r="AX662" s="16"/>
      <c r="AY662" s="16"/>
      <c r="AZ662" s="65"/>
      <c r="BA662" s="65"/>
      <c r="BB662" s="66"/>
      <c r="BC662" s="66"/>
      <c r="BD662" s="66"/>
      <c r="BE662" s="66"/>
      <c r="BF662" s="66"/>
      <c r="BG662" s="66"/>
      <c r="BH662" s="66"/>
      <c r="BI662" s="66"/>
      <c r="BJ662" s="66"/>
      <c r="BK662" s="66"/>
      <c r="BL662" s="66"/>
      <c r="BM662" s="66"/>
      <c r="BN662" s="66"/>
      <c r="BO662" s="66"/>
      <c r="BP662" s="66"/>
      <c r="BQ662" s="66"/>
      <c r="BR662" s="66"/>
      <c r="BS662" s="66"/>
      <c r="BT662" s="66"/>
      <c r="BU662" s="66"/>
      <c r="BV662" s="66"/>
      <c r="BX662" s="90"/>
    </row>
    <row r="663" spans="2:76" ht="27" customHeight="1">
      <c r="B663" s="109"/>
      <c r="C663" s="2"/>
      <c r="AO663" s="51"/>
      <c r="AP663" s="89"/>
      <c r="AQ663" s="2" t="s">
        <v>30</v>
      </c>
      <c r="BX663" s="90"/>
    </row>
    <row r="664" spans="2:76" ht="27" customHeight="1">
      <c r="B664" s="109"/>
      <c r="C664" s="2"/>
      <c r="AO664" s="51"/>
      <c r="AP664" s="89"/>
      <c r="AQ664" s="2" t="s">
        <v>175</v>
      </c>
      <c r="BX664" s="90"/>
    </row>
    <row r="665" spans="2:76" ht="27" customHeight="1">
      <c r="B665" s="109"/>
      <c r="C665" s="2"/>
      <c r="AO665" s="100" t="str">
        <f>IF(OR(BA665="１級",BA665="1級",BA665="一級"),"大臣",IF(OR(BA665="２級",BA665="2級",BA665="二級",BA665="木造"),"知事",""))</f>
        <v/>
      </c>
      <c r="AP665" s="92"/>
      <c r="AR665" s="2" t="s">
        <v>216</v>
      </c>
      <c r="AZ665" s="36" t="s">
        <v>13</v>
      </c>
      <c r="BA665" s="534" t="str">
        <f>IF(BA154="","",BA154)</f>
        <v/>
      </c>
      <c r="BB665" s="534"/>
      <c r="BC665" s="22" t="s">
        <v>218</v>
      </c>
      <c r="BD665" s="22"/>
      <c r="BE665" s="22"/>
      <c r="BF665" s="40"/>
      <c r="BG665" s="40"/>
      <c r="BH665" s="36" t="str">
        <f>BH154</f>
        <v>（ 大臣・</v>
      </c>
      <c r="BI665" s="534" t="str">
        <f>IF(BI154="","",BI154)</f>
        <v/>
      </c>
      <c r="BJ665" s="534"/>
      <c r="BK665" s="534"/>
      <c r="BL665" s="335" t="str">
        <f>BL154</f>
        <v>知事</v>
      </c>
      <c r="BM665" s="335"/>
      <c r="BN665" s="22"/>
      <c r="BO665" s="36" t="s">
        <v>385</v>
      </c>
      <c r="BP665" s="22" t="s">
        <v>107</v>
      </c>
      <c r="BQ665" s="534" t="str">
        <f>IF(BQ154="","",BQ154)</f>
        <v/>
      </c>
      <c r="BR665" s="534"/>
      <c r="BS665" s="534"/>
      <c r="BT665" s="534"/>
      <c r="BU665" s="534"/>
      <c r="BV665" s="22" t="s">
        <v>106</v>
      </c>
      <c r="BX665" s="90"/>
    </row>
    <row r="666" spans="2:76" ht="27" customHeight="1">
      <c r="B666" s="109"/>
      <c r="C666" s="2"/>
      <c r="AO666" s="51"/>
      <c r="AP666" s="89"/>
      <c r="AR666" s="2" t="s">
        <v>6</v>
      </c>
      <c r="AZ666" s="303" t="str">
        <f>IF(AZ155="","",AZ155)</f>
        <v/>
      </c>
      <c r="BA666" s="303"/>
      <c r="BB666" s="303"/>
      <c r="BC666" s="303"/>
      <c r="BD666" s="303"/>
      <c r="BE666" s="303"/>
      <c r="BF666" s="303"/>
      <c r="BG666" s="303"/>
      <c r="BH666" s="303"/>
      <c r="BI666" s="303"/>
      <c r="BJ666" s="303"/>
      <c r="BK666" s="303"/>
      <c r="BL666" s="303"/>
      <c r="BM666" s="303"/>
      <c r="BN666" s="303"/>
      <c r="BO666" s="303"/>
      <c r="BP666" s="303"/>
      <c r="BQ666" s="303"/>
      <c r="BR666" s="303"/>
      <c r="BS666" s="303"/>
      <c r="BT666" s="303"/>
      <c r="BU666" s="303"/>
      <c r="BV666" s="303"/>
      <c r="BX666" s="90"/>
    </row>
    <row r="667" spans="2:76" ht="27" customHeight="1">
      <c r="B667" s="109"/>
      <c r="C667" s="2"/>
      <c r="AO667" s="51"/>
      <c r="AP667" s="89"/>
      <c r="AR667" s="2" t="s">
        <v>478</v>
      </c>
      <c r="AZ667" s="36" t="s">
        <v>13</v>
      </c>
      <c r="BA667" s="534" t="str">
        <f>IF(BA156="","",BA156)</f>
        <v/>
      </c>
      <c r="BB667" s="534"/>
      <c r="BC667" s="22" t="s">
        <v>170</v>
      </c>
      <c r="BD667" s="22"/>
      <c r="BE667" s="22"/>
      <c r="BF667" s="36"/>
      <c r="BG667" s="52"/>
      <c r="BH667" s="53" t="s">
        <v>13</v>
      </c>
      <c r="BI667" s="556" t="str">
        <f>IF(BI156="","",BI156)</f>
        <v/>
      </c>
      <c r="BJ667" s="556"/>
      <c r="BK667" s="556"/>
      <c r="BL667" s="22" t="s">
        <v>169</v>
      </c>
      <c r="BM667" s="22"/>
      <c r="BN667" s="22"/>
      <c r="BO667" s="22"/>
      <c r="BP667" s="22" t="s">
        <v>107</v>
      </c>
      <c r="BQ667" s="534" t="str">
        <f>IF(BQ156="","",BQ156)</f>
        <v/>
      </c>
      <c r="BR667" s="534"/>
      <c r="BS667" s="534"/>
      <c r="BT667" s="534"/>
      <c r="BU667" s="534"/>
      <c r="BV667" s="22" t="s">
        <v>106</v>
      </c>
      <c r="BX667" s="90"/>
    </row>
    <row r="668" spans="2:76" ht="27" customHeight="1">
      <c r="B668" s="109"/>
      <c r="C668" s="2"/>
      <c r="AO668" s="51"/>
      <c r="AP668" s="89"/>
      <c r="AZ668" s="303" t="str">
        <f>IF(AZ157="","",AZ157)</f>
        <v/>
      </c>
      <c r="BA668" s="303"/>
      <c r="BB668" s="303"/>
      <c r="BC668" s="303"/>
      <c r="BD668" s="303"/>
      <c r="BE668" s="303"/>
      <c r="BF668" s="303"/>
      <c r="BG668" s="303"/>
      <c r="BH668" s="303"/>
      <c r="BI668" s="303"/>
      <c r="BJ668" s="303"/>
      <c r="BK668" s="303"/>
      <c r="BL668" s="303"/>
      <c r="BM668" s="303"/>
      <c r="BN668" s="303"/>
      <c r="BO668" s="303"/>
      <c r="BP668" s="303"/>
      <c r="BQ668" s="303"/>
      <c r="BR668" s="303"/>
      <c r="BS668" s="303"/>
      <c r="BT668" s="303"/>
      <c r="BU668" s="303"/>
      <c r="BV668" s="303"/>
      <c r="BX668" s="90"/>
    </row>
    <row r="669" spans="2:76" ht="27" customHeight="1">
      <c r="B669" s="109"/>
      <c r="C669" s="2"/>
      <c r="AO669" s="51"/>
      <c r="AP669" s="89"/>
      <c r="AR669" s="2" t="s">
        <v>479</v>
      </c>
      <c r="AZ669" s="303" t="str">
        <f>IF(AZ158="","",AZ158)</f>
        <v/>
      </c>
      <c r="BA669" s="303"/>
      <c r="BB669" s="303"/>
      <c r="BC669" s="303"/>
      <c r="BD669" s="303"/>
      <c r="BE669" s="303"/>
      <c r="BF669" s="303"/>
      <c r="BG669" s="303"/>
      <c r="BH669" s="303"/>
      <c r="BI669" s="303"/>
      <c r="BJ669" s="303"/>
      <c r="BK669" s="303"/>
      <c r="BL669" s="303"/>
      <c r="BM669" s="303"/>
      <c r="BN669" s="303"/>
      <c r="BO669" s="303"/>
      <c r="BP669" s="303"/>
      <c r="BQ669" s="303"/>
      <c r="BR669" s="303"/>
      <c r="BS669" s="303"/>
      <c r="BT669" s="303"/>
      <c r="BU669" s="303"/>
      <c r="BV669" s="303"/>
      <c r="BX669" s="90"/>
    </row>
    <row r="670" spans="2:76" ht="27" customHeight="1">
      <c r="B670" s="109"/>
      <c r="C670" s="2"/>
      <c r="AO670" s="51"/>
      <c r="AP670" s="89"/>
      <c r="AR670" s="2" t="s">
        <v>221</v>
      </c>
      <c r="AZ670" s="303" t="str">
        <f>IF(AZ159="","",AZ159)</f>
        <v/>
      </c>
      <c r="BA670" s="303"/>
      <c r="BB670" s="303"/>
      <c r="BC670" s="303"/>
      <c r="BD670" s="303"/>
      <c r="BE670" s="303"/>
      <c r="BF670" s="303"/>
      <c r="BG670" s="303"/>
      <c r="BH670" s="303"/>
      <c r="BI670" s="303"/>
      <c r="BJ670" s="303"/>
      <c r="BK670" s="303"/>
      <c r="BL670" s="303"/>
      <c r="BM670" s="303"/>
      <c r="BN670" s="303"/>
      <c r="BO670" s="303"/>
      <c r="BP670" s="303"/>
      <c r="BQ670" s="303"/>
      <c r="BR670" s="303"/>
      <c r="BS670" s="303"/>
      <c r="BT670" s="303"/>
      <c r="BU670" s="303"/>
      <c r="BV670" s="303"/>
      <c r="BX670" s="90"/>
    </row>
    <row r="671" spans="2:76" ht="27" customHeight="1">
      <c r="B671" s="109"/>
      <c r="C671" s="2"/>
      <c r="AO671" s="51"/>
      <c r="AP671" s="89"/>
      <c r="AR671" s="2" t="s">
        <v>222</v>
      </c>
      <c r="AZ671" s="303" t="str">
        <f>IF(AZ160="","",AZ160)</f>
        <v/>
      </c>
      <c r="BA671" s="303"/>
      <c r="BB671" s="303"/>
      <c r="BC671" s="303"/>
      <c r="BD671" s="303"/>
      <c r="BE671" s="303"/>
      <c r="BF671" s="303"/>
      <c r="BG671" s="303"/>
      <c r="BH671" s="303"/>
      <c r="BI671" s="303"/>
      <c r="BJ671" s="303"/>
      <c r="BK671" s="303"/>
      <c r="BL671" s="303"/>
      <c r="BM671" s="303"/>
      <c r="BN671" s="303"/>
      <c r="BO671" s="303"/>
      <c r="BP671" s="303"/>
      <c r="BQ671" s="303"/>
      <c r="BR671" s="303"/>
      <c r="BS671" s="303"/>
      <c r="BT671" s="303"/>
      <c r="BU671" s="303"/>
      <c r="BV671" s="303"/>
      <c r="BX671" s="90"/>
    </row>
    <row r="672" spans="2:76" ht="27" customHeight="1">
      <c r="B672" s="109"/>
      <c r="C672" s="2"/>
      <c r="AO672" s="51"/>
      <c r="AP672" s="89"/>
      <c r="AR672" s="2" t="s">
        <v>176</v>
      </c>
      <c r="AZ672" s="54"/>
      <c r="BA672" s="54"/>
      <c r="BB672" s="393" t="str">
        <f>IF(BB161="","",BB161)</f>
        <v/>
      </c>
      <c r="BC672" s="393"/>
      <c r="BD672" s="393"/>
      <c r="BE672" s="393"/>
      <c r="BF672" s="393"/>
      <c r="BG672" s="393"/>
      <c r="BH672" s="393"/>
      <c r="BI672" s="393"/>
      <c r="BJ672" s="393"/>
      <c r="BK672" s="393"/>
      <c r="BL672" s="393"/>
      <c r="BM672" s="393"/>
      <c r="BN672" s="393"/>
      <c r="BO672" s="393"/>
      <c r="BP672" s="393"/>
      <c r="BQ672" s="393"/>
      <c r="BR672" s="393"/>
      <c r="BS672" s="393"/>
      <c r="BT672" s="393"/>
      <c r="BU672" s="393"/>
      <c r="BV672" s="393"/>
      <c r="BX672" s="90"/>
    </row>
    <row r="673" spans="2:76" ht="27" customHeight="1">
      <c r="B673" s="109"/>
      <c r="C673" s="2"/>
      <c r="AO673" s="51"/>
      <c r="AP673" s="89"/>
      <c r="AZ673" s="29"/>
      <c r="BA673" s="29"/>
      <c r="BB673" s="393" t="str">
        <f>IF(BB162="","",BB162)</f>
        <v/>
      </c>
      <c r="BC673" s="393"/>
      <c r="BD673" s="393"/>
      <c r="BE673" s="393"/>
      <c r="BF673" s="393"/>
      <c r="BG673" s="393"/>
      <c r="BH673" s="393"/>
      <c r="BI673" s="393"/>
      <c r="BJ673" s="393"/>
      <c r="BK673" s="393"/>
      <c r="BL673" s="393"/>
      <c r="BM673" s="393"/>
      <c r="BN673" s="393"/>
      <c r="BO673" s="393"/>
      <c r="BP673" s="393"/>
      <c r="BQ673" s="393"/>
      <c r="BR673" s="393"/>
      <c r="BS673" s="393"/>
      <c r="BT673" s="393"/>
      <c r="BU673" s="393"/>
      <c r="BV673" s="393"/>
      <c r="BX673" s="90"/>
    </row>
    <row r="674" spans="2:76" ht="7.5" customHeight="1">
      <c r="B674" s="109"/>
      <c r="C674" s="2"/>
      <c r="AO674" s="51"/>
      <c r="AP674" s="89"/>
      <c r="BX674" s="90"/>
    </row>
    <row r="675" spans="2:76" ht="27" customHeight="1">
      <c r="B675" s="109"/>
      <c r="C675" s="2"/>
      <c r="AO675" s="51"/>
      <c r="AP675" s="89"/>
      <c r="AQ675" s="2" t="s">
        <v>177</v>
      </c>
      <c r="BX675" s="90"/>
    </row>
    <row r="676" spans="2:76" ht="27" customHeight="1">
      <c r="B676" s="109"/>
      <c r="C676" s="2"/>
      <c r="AO676" s="100" t="str">
        <f>IF(OR(BA676="１級",BA676="1級",BA676="一級"),"大臣",IF(OR(BA676="２級",BA676="2級",BA676="二級",BA676="木造"),"知事",""))</f>
        <v/>
      </c>
      <c r="AP676" s="92"/>
      <c r="AR676" s="2" t="s">
        <v>216</v>
      </c>
      <c r="AZ676" s="36" t="s">
        <v>13</v>
      </c>
      <c r="BA676" s="534" t="str">
        <f>IF(BA165="","",BA165)</f>
        <v/>
      </c>
      <c r="BB676" s="534"/>
      <c r="BC676" s="22" t="s">
        <v>218</v>
      </c>
      <c r="BD676" s="22"/>
      <c r="BE676" s="22"/>
      <c r="BF676" s="40"/>
      <c r="BG676" s="40"/>
      <c r="BH676" s="36" t="str">
        <f>BH165</f>
        <v>（ 大臣・</v>
      </c>
      <c r="BI676" s="534" t="str">
        <f>IF(BI165="","",BI165)</f>
        <v/>
      </c>
      <c r="BJ676" s="534"/>
      <c r="BK676" s="534"/>
      <c r="BL676" s="335" t="str">
        <f>BL165</f>
        <v>知事</v>
      </c>
      <c r="BM676" s="335"/>
      <c r="BN676" s="22"/>
      <c r="BO676" s="36" t="s">
        <v>385</v>
      </c>
      <c r="BP676" s="22" t="s">
        <v>107</v>
      </c>
      <c r="BQ676" s="534" t="str">
        <f>IF(BQ165="","",BQ165)</f>
        <v/>
      </c>
      <c r="BR676" s="534"/>
      <c r="BS676" s="534"/>
      <c r="BT676" s="534"/>
      <c r="BU676" s="534"/>
      <c r="BV676" s="22" t="s">
        <v>106</v>
      </c>
      <c r="BX676" s="90"/>
    </row>
    <row r="677" spans="2:76" ht="27" customHeight="1">
      <c r="B677" s="109"/>
      <c r="C677" s="2"/>
      <c r="AO677" s="51"/>
      <c r="AP677" s="89"/>
      <c r="AR677" s="2" t="s">
        <v>6</v>
      </c>
      <c r="AZ677" s="303" t="str">
        <f>IF(AZ166="","",AZ166)</f>
        <v/>
      </c>
      <c r="BA677" s="303"/>
      <c r="BB677" s="303"/>
      <c r="BC677" s="303"/>
      <c r="BD677" s="303"/>
      <c r="BE677" s="303"/>
      <c r="BF677" s="303"/>
      <c r="BG677" s="303"/>
      <c r="BH677" s="303"/>
      <c r="BI677" s="303"/>
      <c r="BJ677" s="303"/>
      <c r="BK677" s="303"/>
      <c r="BL677" s="303"/>
      <c r="BM677" s="303"/>
      <c r="BN677" s="303"/>
      <c r="BO677" s="303"/>
      <c r="BP677" s="303"/>
      <c r="BQ677" s="303"/>
      <c r="BR677" s="303"/>
      <c r="BS677" s="303"/>
      <c r="BT677" s="303"/>
      <c r="BU677" s="303"/>
      <c r="BV677" s="303"/>
      <c r="BX677" s="90"/>
    </row>
    <row r="678" spans="2:76" ht="27" customHeight="1">
      <c r="B678" s="109"/>
      <c r="C678" s="2"/>
      <c r="AO678" s="51"/>
      <c r="AP678" s="89"/>
      <c r="AR678" s="2" t="s">
        <v>478</v>
      </c>
      <c r="AZ678" s="36" t="s">
        <v>13</v>
      </c>
      <c r="BA678" s="534" t="str">
        <f>IF(BA167="","",BA167)</f>
        <v/>
      </c>
      <c r="BB678" s="534"/>
      <c r="BC678" s="22" t="s">
        <v>170</v>
      </c>
      <c r="BD678" s="22"/>
      <c r="BE678" s="22"/>
      <c r="BF678" s="36"/>
      <c r="BG678" s="52"/>
      <c r="BH678" s="53" t="s">
        <v>13</v>
      </c>
      <c r="BI678" s="556" t="str">
        <f>IF(BI167="","",BI167)</f>
        <v/>
      </c>
      <c r="BJ678" s="556"/>
      <c r="BK678" s="556"/>
      <c r="BL678" s="22" t="s">
        <v>169</v>
      </c>
      <c r="BM678" s="22"/>
      <c r="BN678" s="22"/>
      <c r="BO678" s="22"/>
      <c r="BP678" s="22" t="s">
        <v>107</v>
      </c>
      <c r="BQ678" s="534" t="str">
        <f>IF(BQ167="","",BQ167)</f>
        <v/>
      </c>
      <c r="BR678" s="534"/>
      <c r="BS678" s="534"/>
      <c r="BT678" s="534"/>
      <c r="BU678" s="534"/>
      <c r="BV678" s="22" t="s">
        <v>106</v>
      </c>
      <c r="BX678" s="90"/>
    </row>
    <row r="679" spans="2:76" ht="27" customHeight="1">
      <c r="B679" s="109"/>
      <c r="C679" s="2"/>
      <c r="AO679" s="51"/>
      <c r="AP679" s="89"/>
      <c r="AZ679" s="303" t="str">
        <f>IF(AZ168="","",AZ168)</f>
        <v/>
      </c>
      <c r="BA679" s="303"/>
      <c r="BB679" s="303"/>
      <c r="BC679" s="303"/>
      <c r="BD679" s="303"/>
      <c r="BE679" s="303"/>
      <c r="BF679" s="303"/>
      <c r="BG679" s="303"/>
      <c r="BH679" s="303"/>
      <c r="BI679" s="303"/>
      <c r="BJ679" s="303"/>
      <c r="BK679" s="303"/>
      <c r="BL679" s="303"/>
      <c r="BM679" s="303"/>
      <c r="BN679" s="303"/>
      <c r="BO679" s="303"/>
      <c r="BP679" s="303"/>
      <c r="BQ679" s="303"/>
      <c r="BR679" s="303"/>
      <c r="BS679" s="303"/>
      <c r="BT679" s="303"/>
      <c r="BU679" s="303"/>
      <c r="BV679" s="303"/>
      <c r="BX679" s="90"/>
    </row>
    <row r="680" spans="2:76" ht="27" customHeight="1">
      <c r="B680" s="109"/>
      <c r="C680" s="2"/>
      <c r="AO680" s="51"/>
      <c r="AP680" s="89"/>
      <c r="AR680" s="2" t="s">
        <v>479</v>
      </c>
      <c r="AZ680" s="303" t="str">
        <f>IF(AZ169="","",AZ169)</f>
        <v/>
      </c>
      <c r="BA680" s="303"/>
      <c r="BB680" s="303"/>
      <c r="BC680" s="303"/>
      <c r="BD680" s="303"/>
      <c r="BE680" s="303"/>
      <c r="BF680" s="303"/>
      <c r="BG680" s="303"/>
      <c r="BH680" s="303"/>
      <c r="BI680" s="303"/>
      <c r="BJ680" s="303"/>
      <c r="BK680" s="303"/>
      <c r="BL680" s="303"/>
      <c r="BM680" s="303"/>
      <c r="BN680" s="303"/>
      <c r="BO680" s="303"/>
      <c r="BP680" s="303"/>
      <c r="BQ680" s="303"/>
      <c r="BR680" s="303"/>
      <c r="BS680" s="303"/>
      <c r="BT680" s="303"/>
      <c r="BU680" s="303"/>
      <c r="BV680" s="303"/>
      <c r="BX680" s="90"/>
    </row>
    <row r="681" spans="2:76" ht="27" customHeight="1">
      <c r="B681" s="109"/>
      <c r="C681" s="2"/>
      <c r="AO681" s="51"/>
      <c r="AP681" s="89"/>
      <c r="AR681" s="2" t="s">
        <v>221</v>
      </c>
      <c r="AZ681" s="303" t="str">
        <f>IF(AZ170="","",AZ170)</f>
        <v/>
      </c>
      <c r="BA681" s="303"/>
      <c r="BB681" s="303"/>
      <c r="BC681" s="303"/>
      <c r="BD681" s="303"/>
      <c r="BE681" s="303"/>
      <c r="BF681" s="303"/>
      <c r="BG681" s="303"/>
      <c r="BH681" s="303"/>
      <c r="BI681" s="303"/>
      <c r="BJ681" s="303"/>
      <c r="BK681" s="303"/>
      <c r="BL681" s="303"/>
      <c r="BM681" s="303"/>
      <c r="BN681" s="303"/>
      <c r="BO681" s="303"/>
      <c r="BP681" s="303"/>
      <c r="BQ681" s="303"/>
      <c r="BR681" s="303"/>
      <c r="BS681" s="303"/>
      <c r="BT681" s="303"/>
      <c r="BU681" s="303"/>
      <c r="BV681" s="303"/>
      <c r="BX681" s="90"/>
    </row>
    <row r="682" spans="2:76" ht="27" customHeight="1">
      <c r="B682" s="109"/>
      <c r="C682" s="2"/>
      <c r="AO682" s="51"/>
      <c r="AP682" s="89"/>
      <c r="AR682" s="2" t="s">
        <v>222</v>
      </c>
      <c r="AZ682" s="303" t="str">
        <f>IF(AZ171="","",AZ171)</f>
        <v/>
      </c>
      <c r="BA682" s="303"/>
      <c r="BB682" s="303"/>
      <c r="BC682" s="303"/>
      <c r="BD682" s="303"/>
      <c r="BE682" s="303"/>
      <c r="BF682" s="303"/>
      <c r="BG682" s="303"/>
      <c r="BH682" s="303"/>
      <c r="BI682" s="303"/>
      <c r="BJ682" s="303"/>
      <c r="BK682" s="303"/>
      <c r="BL682" s="303"/>
      <c r="BM682" s="303"/>
      <c r="BN682" s="303"/>
      <c r="BO682" s="303"/>
      <c r="BP682" s="303"/>
      <c r="BQ682" s="303"/>
      <c r="BR682" s="303"/>
      <c r="BS682" s="303"/>
      <c r="BT682" s="303"/>
      <c r="BU682" s="303"/>
      <c r="BV682" s="303"/>
      <c r="BX682" s="90"/>
    </row>
    <row r="683" spans="2:76" ht="27" customHeight="1">
      <c r="B683" s="109"/>
      <c r="C683" s="2"/>
      <c r="AO683" s="51"/>
      <c r="AP683" s="89"/>
      <c r="AR683" s="2" t="s">
        <v>176</v>
      </c>
      <c r="AZ683" s="54"/>
      <c r="BA683" s="54"/>
      <c r="BB683" s="393" t="str">
        <f>IF(BB172="","",BB172)</f>
        <v/>
      </c>
      <c r="BC683" s="393"/>
      <c r="BD683" s="393"/>
      <c r="BE683" s="393"/>
      <c r="BF683" s="393"/>
      <c r="BG683" s="393"/>
      <c r="BH683" s="393"/>
      <c r="BI683" s="393"/>
      <c r="BJ683" s="393"/>
      <c r="BK683" s="393"/>
      <c r="BL683" s="393"/>
      <c r="BM683" s="393"/>
      <c r="BN683" s="393"/>
      <c r="BO683" s="393"/>
      <c r="BP683" s="393"/>
      <c r="BQ683" s="393"/>
      <c r="BR683" s="393"/>
      <c r="BS683" s="393"/>
      <c r="BT683" s="393"/>
      <c r="BU683" s="393"/>
      <c r="BV683" s="393"/>
      <c r="BX683" s="90"/>
    </row>
    <row r="684" spans="2:76" ht="27" customHeight="1">
      <c r="B684" s="109"/>
      <c r="C684" s="2"/>
      <c r="AO684" s="51"/>
      <c r="AP684" s="89"/>
      <c r="AZ684" s="29"/>
      <c r="BA684" s="29"/>
      <c r="BB684" s="393" t="str">
        <f>IF(BB173="","",BB173)</f>
        <v/>
      </c>
      <c r="BC684" s="393"/>
      <c r="BD684" s="393"/>
      <c r="BE684" s="393"/>
      <c r="BF684" s="393"/>
      <c r="BG684" s="393"/>
      <c r="BH684" s="393"/>
      <c r="BI684" s="393"/>
      <c r="BJ684" s="393"/>
      <c r="BK684" s="393"/>
      <c r="BL684" s="393"/>
      <c r="BM684" s="393"/>
      <c r="BN684" s="393"/>
      <c r="BO684" s="393"/>
      <c r="BP684" s="393"/>
      <c r="BQ684" s="393"/>
      <c r="BR684" s="393"/>
      <c r="BS684" s="393"/>
      <c r="BT684" s="393"/>
      <c r="BU684" s="393"/>
      <c r="BV684" s="393"/>
      <c r="BX684" s="90"/>
    </row>
    <row r="685" spans="2:76" ht="7.5" customHeight="1">
      <c r="B685" s="109"/>
      <c r="C685" s="2"/>
      <c r="AO685" s="51"/>
      <c r="AP685" s="89"/>
      <c r="AQ685" s="18"/>
      <c r="AR685" s="18"/>
      <c r="AS685" s="18"/>
      <c r="AT685" s="18"/>
      <c r="AU685" s="18"/>
      <c r="AV685" s="18"/>
      <c r="AW685" s="18"/>
      <c r="AX685" s="18"/>
      <c r="AY685" s="18"/>
      <c r="AZ685" s="18"/>
      <c r="BA685" s="18"/>
      <c r="BB685" s="18"/>
      <c r="BC685" s="18"/>
      <c r="BD685" s="18"/>
      <c r="BE685" s="18"/>
      <c r="BF685" s="18"/>
      <c r="BG685" s="18"/>
      <c r="BH685" s="18"/>
      <c r="BI685" s="18"/>
      <c r="BJ685" s="18"/>
      <c r="BK685" s="18"/>
      <c r="BL685" s="18"/>
      <c r="BM685" s="18"/>
      <c r="BN685" s="18"/>
      <c r="BO685" s="18"/>
      <c r="BP685" s="18"/>
      <c r="BQ685" s="18"/>
      <c r="BR685" s="18"/>
      <c r="BS685" s="18"/>
      <c r="BT685" s="18"/>
      <c r="BU685" s="18"/>
      <c r="BV685" s="18"/>
      <c r="BX685" s="90"/>
    </row>
    <row r="686" spans="2:76" ht="7.5" customHeight="1">
      <c r="B686" s="109"/>
      <c r="C686" s="2"/>
      <c r="AO686" s="51"/>
      <c r="AP686" s="89"/>
      <c r="BX686" s="90"/>
    </row>
    <row r="687" spans="2:76" ht="27" customHeight="1">
      <c r="B687" s="109"/>
      <c r="C687" s="2"/>
      <c r="AO687" s="51"/>
      <c r="AP687" s="89"/>
      <c r="AQ687" s="2" t="s">
        <v>31</v>
      </c>
      <c r="BX687" s="90"/>
    </row>
    <row r="688" spans="2:76" ht="27" customHeight="1">
      <c r="B688" s="109"/>
      <c r="C688" s="2"/>
      <c r="AO688" s="51"/>
      <c r="AP688" s="89"/>
      <c r="AR688" s="2" t="s">
        <v>109</v>
      </c>
      <c r="AZ688" s="303" t="str">
        <f>IF(AZ177="","",AZ177)</f>
        <v/>
      </c>
      <c r="BA688" s="303"/>
      <c r="BB688" s="303"/>
      <c r="BC688" s="303"/>
      <c r="BD688" s="303"/>
      <c r="BE688" s="303"/>
      <c r="BF688" s="303"/>
      <c r="BG688" s="303"/>
      <c r="BH688" s="303"/>
      <c r="BI688" s="303"/>
      <c r="BJ688" s="303"/>
      <c r="BK688" s="303"/>
      <c r="BL688" s="303"/>
      <c r="BM688" s="303"/>
      <c r="BN688" s="303"/>
      <c r="BO688" s="303"/>
      <c r="BP688" s="303"/>
      <c r="BQ688" s="303"/>
      <c r="BR688" s="303"/>
      <c r="BS688" s="303"/>
      <c r="BT688" s="303"/>
      <c r="BU688" s="303"/>
      <c r="BV688" s="303"/>
      <c r="BX688" s="90"/>
    </row>
    <row r="689" spans="2:76" ht="27" customHeight="1">
      <c r="B689" s="109"/>
      <c r="C689" s="2"/>
      <c r="AO689" s="51"/>
      <c r="AP689" s="89"/>
      <c r="AR689" s="2" t="s">
        <v>234</v>
      </c>
      <c r="AZ689" s="317" t="s">
        <v>391</v>
      </c>
      <c r="BA689" s="317"/>
      <c r="BB689" s="317"/>
      <c r="BC689" s="317"/>
      <c r="BD689" s="317"/>
      <c r="BE689" s="556" t="str">
        <f>IF(BE178="","",BE178)</f>
        <v/>
      </c>
      <c r="BF689" s="556"/>
      <c r="BG689" s="556"/>
      <c r="BH689" s="556"/>
      <c r="BI689" s="55" t="s">
        <v>21</v>
      </c>
      <c r="BJ689" s="55"/>
      <c r="BK689" s="53" t="s">
        <v>389</v>
      </c>
      <c r="BL689" s="556" t="str">
        <f>IF(BL178="","",BL178)</f>
        <v/>
      </c>
      <c r="BM689" s="556"/>
      <c r="BN689" s="67" t="s">
        <v>21</v>
      </c>
      <c r="BO689" s="383" t="str">
        <f>IF(BO178="","",BO178)</f>
        <v/>
      </c>
      <c r="BP689" s="383"/>
      <c r="BQ689" s="55" t="s">
        <v>182</v>
      </c>
      <c r="BR689" s="383" t="str">
        <f>IF(BR178="","",BR178)</f>
        <v/>
      </c>
      <c r="BS689" s="383"/>
      <c r="BT689" s="383"/>
      <c r="BU689" s="383"/>
      <c r="BV689" s="55" t="s">
        <v>108</v>
      </c>
      <c r="BX689" s="90"/>
    </row>
    <row r="690" spans="2:76" ht="27" customHeight="1">
      <c r="B690" s="109"/>
      <c r="C690" s="2"/>
      <c r="AO690" s="51"/>
      <c r="AP690" s="89"/>
      <c r="AZ690" s="303" t="str">
        <f>IF(AZ179="","",AZ179)</f>
        <v/>
      </c>
      <c r="BA690" s="303"/>
      <c r="BB690" s="303"/>
      <c r="BC690" s="303"/>
      <c r="BD690" s="303"/>
      <c r="BE690" s="303"/>
      <c r="BF690" s="303"/>
      <c r="BG690" s="303"/>
      <c r="BH690" s="303"/>
      <c r="BI690" s="303"/>
      <c r="BJ690" s="303"/>
      <c r="BK690" s="303"/>
      <c r="BL690" s="303"/>
      <c r="BM690" s="303"/>
      <c r="BN690" s="303"/>
      <c r="BO690" s="303"/>
      <c r="BP690" s="303"/>
      <c r="BQ690" s="303"/>
      <c r="BR690" s="303"/>
      <c r="BS690" s="303"/>
      <c r="BT690" s="303"/>
      <c r="BU690" s="303"/>
      <c r="BV690" s="303"/>
      <c r="BX690" s="90"/>
    </row>
    <row r="691" spans="2:76" ht="27" customHeight="1">
      <c r="B691" s="109"/>
      <c r="C691" s="2"/>
      <c r="AO691" s="51"/>
      <c r="AP691" s="89"/>
      <c r="AR691" s="2" t="s">
        <v>225</v>
      </c>
      <c r="AZ691" s="303" t="str">
        <f>IF(AZ180="","",AZ180)</f>
        <v/>
      </c>
      <c r="BA691" s="303"/>
      <c r="BB691" s="303"/>
      <c r="BC691" s="303"/>
      <c r="BD691" s="303"/>
      <c r="BE691" s="303"/>
      <c r="BF691" s="303"/>
      <c r="BG691" s="303"/>
      <c r="BH691" s="303"/>
      <c r="BI691" s="303"/>
      <c r="BJ691" s="303"/>
      <c r="BK691" s="303"/>
      <c r="BL691" s="303"/>
      <c r="BM691" s="303"/>
      <c r="BN691" s="303"/>
      <c r="BO691" s="303"/>
      <c r="BP691" s="303"/>
      <c r="BQ691" s="303"/>
      <c r="BR691" s="303"/>
      <c r="BS691" s="303"/>
      <c r="BT691" s="303"/>
      <c r="BU691" s="303"/>
      <c r="BV691" s="303"/>
      <c r="BX691" s="90"/>
    </row>
    <row r="692" spans="2:76" ht="27" customHeight="1">
      <c r="B692" s="109"/>
      <c r="C692" s="2"/>
      <c r="AO692" s="51"/>
      <c r="AP692" s="89"/>
      <c r="AR692" s="2" t="s">
        <v>226</v>
      </c>
      <c r="AZ692" s="303" t="str">
        <f>IF(AZ181="","",AZ181)</f>
        <v/>
      </c>
      <c r="BA692" s="303"/>
      <c r="BB692" s="303"/>
      <c r="BC692" s="303"/>
      <c r="BD692" s="303"/>
      <c r="BE692" s="303"/>
      <c r="BF692" s="303"/>
      <c r="BG692" s="303"/>
      <c r="BH692" s="303"/>
      <c r="BI692" s="303"/>
      <c r="BJ692" s="303"/>
      <c r="BK692" s="303"/>
      <c r="BL692" s="303"/>
      <c r="BM692" s="303"/>
      <c r="BN692" s="303"/>
      <c r="BO692" s="303"/>
      <c r="BP692" s="303"/>
      <c r="BQ692" s="303"/>
      <c r="BR692" s="303"/>
      <c r="BS692" s="303"/>
      <c r="BT692" s="303"/>
      <c r="BU692" s="303"/>
      <c r="BV692" s="303"/>
      <c r="BX692" s="90"/>
    </row>
    <row r="693" spans="2:76" ht="27" customHeight="1">
      <c r="B693" s="109"/>
      <c r="C693" s="2"/>
      <c r="AO693" s="51"/>
      <c r="AP693" s="89"/>
      <c r="AR693" s="2" t="s">
        <v>8</v>
      </c>
      <c r="AZ693" s="303" t="str">
        <f>IF(AZ182="","",AZ182)</f>
        <v/>
      </c>
      <c r="BA693" s="303"/>
      <c r="BB693" s="303"/>
      <c r="BC693" s="303"/>
      <c r="BD693" s="303"/>
      <c r="BE693" s="303"/>
      <c r="BF693" s="303"/>
      <c r="BG693" s="303"/>
      <c r="BH693" s="303"/>
      <c r="BI693" s="303"/>
      <c r="BJ693" s="303"/>
      <c r="BK693" s="303"/>
      <c r="BL693" s="303"/>
      <c r="BM693" s="303"/>
      <c r="BN693" s="303"/>
      <c r="BO693" s="303"/>
      <c r="BP693" s="303"/>
      <c r="BQ693" s="303"/>
      <c r="BR693" s="303"/>
      <c r="BS693" s="303"/>
      <c r="BT693" s="303"/>
      <c r="BU693" s="303"/>
      <c r="BV693" s="303"/>
      <c r="BX693" s="90"/>
    </row>
    <row r="694" spans="2:76" ht="2.25" customHeight="1">
      <c r="B694" s="109"/>
      <c r="C694" s="2"/>
      <c r="AO694" s="51"/>
      <c r="AP694" s="89"/>
      <c r="AZ694" s="23"/>
      <c r="BA694" s="23"/>
      <c r="BB694" s="23"/>
      <c r="BC694" s="23"/>
      <c r="BD694" s="23"/>
      <c r="BE694" s="23"/>
      <c r="BF694" s="23"/>
      <c r="BG694" s="23"/>
      <c r="BH694" s="23"/>
      <c r="BI694" s="23"/>
      <c r="BJ694" s="23"/>
      <c r="BK694" s="23"/>
      <c r="BL694" s="23"/>
      <c r="BM694" s="23"/>
      <c r="BN694" s="23"/>
      <c r="BO694" s="23"/>
      <c r="BP694" s="23"/>
      <c r="BQ694" s="23"/>
      <c r="BR694" s="23"/>
      <c r="BS694" s="23"/>
      <c r="BT694" s="23"/>
      <c r="BU694" s="23"/>
      <c r="BV694" s="23"/>
      <c r="BX694" s="90"/>
    </row>
    <row r="695" spans="2:76" ht="2.25" customHeight="1">
      <c r="B695" s="109"/>
      <c r="C695" s="2"/>
      <c r="AO695" s="51"/>
      <c r="AP695" s="89"/>
      <c r="AZ695" s="23"/>
      <c r="BA695" s="23"/>
      <c r="BB695" s="23"/>
      <c r="BC695" s="23"/>
      <c r="BD695" s="23"/>
      <c r="BE695" s="23"/>
      <c r="BF695" s="23"/>
      <c r="BG695" s="23"/>
      <c r="BH695" s="23"/>
      <c r="BI695" s="23"/>
      <c r="BJ695" s="23"/>
      <c r="BK695" s="23"/>
      <c r="BL695" s="23"/>
      <c r="BM695" s="23"/>
      <c r="BN695" s="23"/>
      <c r="BO695" s="23"/>
      <c r="BP695" s="23"/>
      <c r="BQ695" s="23"/>
      <c r="BR695" s="23"/>
      <c r="BS695" s="23"/>
      <c r="BT695" s="23"/>
      <c r="BU695" s="23"/>
      <c r="BV695" s="23"/>
      <c r="BX695" s="90"/>
    </row>
    <row r="696" spans="2:76" ht="2.25" customHeight="1">
      <c r="B696" s="109"/>
      <c r="C696" s="2"/>
      <c r="AO696" s="51"/>
      <c r="AP696" s="89"/>
      <c r="AZ696" s="23"/>
      <c r="BA696" s="23"/>
      <c r="BB696" s="23"/>
      <c r="BC696" s="23"/>
      <c r="BD696" s="23"/>
      <c r="BE696" s="23"/>
      <c r="BF696" s="23"/>
      <c r="BG696" s="23"/>
      <c r="BH696" s="23"/>
      <c r="BI696" s="23"/>
      <c r="BJ696" s="23"/>
      <c r="BK696" s="23"/>
      <c r="BL696" s="23"/>
      <c r="BM696" s="23"/>
      <c r="BN696" s="23"/>
      <c r="BO696" s="23"/>
      <c r="BP696" s="23"/>
      <c r="BQ696" s="23"/>
      <c r="BR696" s="23"/>
      <c r="BS696" s="23"/>
      <c r="BT696" s="23"/>
      <c r="BU696" s="23"/>
      <c r="BV696" s="23"/>
      <c r="BX696" s="90"/>
    </row>
    <row r="697" spans="2:76" ht="2.25" customHeight="1">
      <c r="B697" s="109"/>
      <c r="C697" s="2"/>
      <c r="AO697" s="51"/>
      <c r="AP697" s="89"/>
      <c r="AQ697" s="18"/>
      <c r="AR697" s="18"/>
      <c r="AS697" s="18"/>
      <c r="AT697" s="18"/>
      <c r="AU697" s="18"/>
      <c r="AV697" s="18"/>
      <c r="AW697" s="18"/>
      <c r="AX697" s="18"/>
      <c r="AY697" s="18"/>
      <c r="AZ697" s="18"/>
      <c r="BA697" s="18"/>
      <c r="BB697" s="18"/>
      <c r="BC697" s="18"/>
      <c r="BD697" s="18"/>
      <c r="BE697" s="18"/>
      <c r="BF697" s="18"/>
      <c r="BG697" s="18"/>
      <c r="BH697" s="18"/>
      <c r="BI697" s="18"/>
      <c r="BJ697" s="18"/>
      <c r="BK697" s="18"/>
      <c r="BL697" s="18"/>
      <c r="BM697" s="18"/>
      <c r="BN697" s="18"/>
      <c r="BO697" s="18"/>
      <c r="BP697" s="18"/>
      <c r="BQ697" s="18"/>
      <c r="BR697" s="18"/>
      <c r="BS697" s="18"/>
      <c r="BT697" s="18"/>
      <c r="BU697" s="18"/>
      <c r="BV697" s="18"/>
      <c r="BX697" s="90"/>
    </row>
    <row r="698" spans="2:76" ht="2.25" customHeight="1">
      <c r="B698" s="109"/>
      <c r="C698" s="2"/>
      <c r="AO698" s="51"/>
      <c r="AP698" s="89"/>
      <c r="BX698" s="90"/>
    </row>
    <row r="699" spans="2:76" ht="2.25" customHeight="1">
      <c r="B699" s="109"/>
      <c r="C699" s="2"/>
      <c r="AO699" s="51"/>
      <c r="AP699" s="89"/>
      <c r="BX699" s="90"/>
    </row>
    <row r="700" spans="2:76" ht="2.25" customHeight="1">
      <c r="B700" s="109"/>
      <c r="C700" s="2"/>
      <c r="AO700" s="51"/>
      <c r="AP700" s="89"/>
      <c r="BX700" s="90"/>
    </row>
    <row r="701" spans="2:76" ht="2.25" customHeight="1">
      <c r="B701" s="109"/>
      <c r="C701" s="2"/>
      <c r="AO701" s="51"/>
      <c r="AP701" s="89"/>
      <c r="BX701" s="90"/>
    </row>
    <row r="702" spans="2:76" ht="27" customHeight="1">
      <c r="B702" s="109"/>
      <c r="C702" s="2"/>
      <c r="AO702" s="51"/>
      <c r="AP702" s="89"/>
      <c r="AQ702" s="2" t="s">
        <v>110</v>
      </c>
      <c r="BX702" s="90"/>
    </row>
    <row r="703" spans="2:76" ht="27" customHeight="1">
      <c r="B703" s="109"/>
      <c r="C703" s="2"/>
      <c r="AO703" s="51"/>
      <c r="AP703" s="89"/>
      <c r="AR703" s="620" t="str">
        <f>IF(AR199="","",AR199)</f>
        <v/>
      </c>
      <c r="AS703" s="620"/>
      <c r="AT703" s="620"/>
      <c r="AU703" s="620"/>
      <c r="AV703" s="620"/>
      <c r="AW703" s="620"/>
      <c r="AX703" s="620"/>
      <c r="AY703" s="620"/>
      <c r="AZ703" s="620"/>
      <c r="BA703" s="620"/>
      <c r="BB703" s="620"/>
      <c r="BC703" s="620"/>
      <c r="BD703" s="620"/>
      <c r="BE703" s="620"/>
      <c r="BF703" s="620"/>
      <c r="BG703" s="620"/>
      <c r="BH703" s="620"/>
      <c r="BI703" s="620"/>
      <c r="BJ703" s="620"/>
      <c r="BK703" s="620"/>
      <c r="BL703" s="620"/>
      <c r="BM703" s="620"/>
      <c r="BN703" s="620"/>
      <c r="BO703" s="620"/>
      <c r="BP703" s="620"/>
      <c r="BQ703" s="620"/>
      <c r="BR703" s="620"/>
      <c r="BS703" s="620"/>
      <c r="BT703" s="620"/>
      <c r="BU703" s="620"/>
      <c r="BV703" s="620"/>
      <c r="BX703" s="90"/>
    </row>
    <row r="704" spans="2:76" ht="27" customHeight="1">
      <c r="B704" s="109"/>
      <c r="C704" s="2"/>
      <c r="AO704" s="51"/>
      <c r="AP704" s="89"/>
      <c r="AR704" s="303">
        <f>IF(AR200="","",AR200)</f>
        <v>0</v>
      </c>
      <c r="AS704" s="303"/>
      <c r="AT704" s="303"/>
      <c r="AU704" s="303"/>
      <c r="AV704" s="303"/>
      <c r="AW704" s="303"/>
      <c r="AX704" s="303"/>
      <c r="AY704" s="303"/>
      <c r="AZ704" s="303"/>
      <c r="BA704" s="303"/>
      <c r="BB704" s="303"/>
      <c r="BC704" s="303"/>
      <c r="BD704" s="303"/>
      <c r="BE704" s="303"/>
      <c r="BF704" s="303"/>
      <c r="BG704" s="303"/>
      <c r="BH704" s="303"/>
      <c r="BI704" s="303"/>
      <c r="BJ704" s="303"/>
      <c r="BK704" s="303"/>
      <c r="BL704" s="303"/>
      <c r="BM704" s="303"/>
      <c r="BN704" s="303"/>
      <c r="BO704" s="303"/>
      <c r="BP704" s="303"/>
      <c r="BQ704" s="303"/>
      <c r="BR704" s="303"/>
      <c r="BS704" s="303"/>
      <c r="BT704" s="303"/>
      <c r="BU704" s="303"/>
      <c r="BV704" s="303"/>
      <c r="BX704" s="90"/>
    </row>
    <row r="705" spans="2:78" ht="7.5" customHeight="1">
      <c r="B705" s="109"/>
      <c r="C705" s="2"/>
      <c r="AO705" s="51"/>
      <c r="AP705" s="89"/>
      <c r="AQ705" s="18"/>
      <c r="AR705" s="18"/>
      <c r="AS705" s="18"/>
      <c r="AT705" s="18"/>
      <c r="AU705" s="18"/>
      <c r="AV705" s="18"/>
      <c r="AW705" s="18"/>
      <c r="AX705" s="18"/>
      <c r="AY705" s="18"/>
      <c r="AZ705" s="18"/>
      <c r="BA705" s="18"/>
      <c r="BB705" s="18"/>
      <c r="BC705" s="18"/>
      <c r="BD705" s="18"/>
      <c r="BE705" s="18"/>
      <c r="BF705" s="18"/>
      <c r="BG705" s="18"/>
      <c r="BH705" s="18"/>
      <c r="BI705" s="18"/>
      <c r="BJ705" s="18"/>
      <c r="BK705" s="18"/>
      <c r="BL705" s="18"/>
      <c r="BM705" s="18"/>
      <c r="BN705" s="18"/>
      <c r="BO705" s="18"/>
      <c r="BP705" s="18"/>
      <c r="BQ705" s="18"/>
      <c r="BR705" s="18"/>
      <c r="BS705" s="18"/>
      <c r="BT705" s="18"/>
      <c r="BU705" s="18"/>
      <c r="BV705" s="18"/>
      <c r="BX705" s="90"/>
    </row>
    <row r="706" spans="2:78" ht="7.5" customHeight="1">
      <c r="B706" s="109"/>
      <c r="C706" s="2"/>
      <c r="AO706" s="51"/>
      <c r="AP706" s="89"/>
      <c r="AQ706" s="16"/>
      <c r="AR706" s="16"/>
      <c r="AS706" s="16"/>
      <c r="AT706" s="16"/>
      <c r="AU706" s="16"/>
      <c r="AV706" s="16"/>
      <c r="AW706" s="16"/>
      <c r="AX706" s="16"/>
      <c r="AY706" s="16"/>
      <c r="AZ706" s="16"/>
      <c r="BA706" s="16"/>
      <c r="BB706" s="16"/>
      <c r="BC706" s="16"/>
      <c r="BD706" s="16"/>
      <c r="BE706" s="16"/>
      <c r="BF706" s="16"/>
      <c r="BG706" s="16"/>
      <c r="BH706" s="16"/>
      <c r="BI706" s="16"/>
      <c r="BJ706" s="16"/>
      <c r="BK706" s="16"/>
      <c r="BL706" s="16"/>
      <c r="BM706" s="16"/>
      <c r="BN706" s="16"/>
      <c r="BO706" s="16"/>
      <c r="BP706" s="16"/>
      <c r="BQ706" s="16"/>
      <c r="BR706" s="16"/>
      <c r="BS706" s="16"/>
      <c r="BT706" s="16"/>
      <c r="BU706" s="16"/>
      <c r="BV706" s="16"/>
      <c r="BX706" s="90"/>
    </row>
    <row r="707" spans="2:78" ht="27" customHeight="1">
      <c r="B707" s="109"/>
      <c r="C707" s="2"/>
      <c r="AO707" s="51"/>
      <c r="AP707" s="89"/>
      <c r="BX707" s="90"/>
    </row>
    <row r="708" spans="2:78" ht="7.5" customHeight="1">
      <c r="B708" s="109"/>
      <c r="C708" s="2"/>
      <c r="AO708" s="51"/>
      <c r="AP708" s="89"/>
      <c r="AQ708" s="90"/>
      <c r="AR708" s="90"/>
      <c r="AS708" s="90"/>
      <c r="AT708" s="90"/>
      <c r="AU708" s="90"/>
      <c r="AV708" s="90"/>
      <c r="AW708" s="90"/>
      <c r="AX708" s="90"/>
      <c r="AY708" s="90"/>
      <c r="AZ708" s="90"/>
      <c r="BA708" s="90"/>
      <c r="BB708" s="90"/>
      <c r="BC708" s="90"/>
      <c r="BD708" s="90"/>
      <c r="BE708" s="90"/>
      <c r="BF708" s="90"/>
      <c r="BG708" s="90"/>
      <c r="BH708" s="90"/>
      <c r="BI708" s="90"/>
      <c r="BJ708" s="90"/>
      <c r="BK708" s="90"/>
      <c r="BL708" s="90"/>
      <c r="BM708" s="90"/>
      <c r="BN708" s="90"/>
      <c r="BO708" s="90"/>
      <c r="BP708" s="90"/>
      <c r="BQ708" s="90"/>
      <c r="BR708" s="90"/>
      <c r="BS708" s="90"/>
      <c r="BT708" s="90"/>
      <c r="BU708" s="90"/>
      <c r="BV708" s="90"/>
      <c r="BW708" s="90"/>
      <c r="BX708" s="90"/>
    </row>
    <row r="709" spans="2:78" ht="27" customHeight="1">
      <c r="B709" s="109"/>
      <c r="C709" s="2"/>
      <c r="AO709" s="51"/>
      <c r="AP709" s="89"/>
      <c r="AQ709" s="1"/>
      <c r="AR709" s="1"/>
      <c r="AS709" s="1"/>
      <c r="AT709" s="1"/>
      <c r="AU709" s="1"/>
      <c r="AV709" s="1"/>
      <c r="AW709" s="1"/>
      <c r="AX709" s="1"/>
      <c r="AY709" s="1"/>
      <c r="AZ709" s="1"/>
      <c r="BA709" s="1"/>
      <c r="BB709" s="1"/>
      <c r="BC709" s="1"/>
      <c r="BD709" s="1"/>
      <c r="BE709" s="1"/>
      <c r="BF709" s="1"/>
      <c r="BG709" s="1" t="s">
        <v>196</v>
      </c>
      <c r="BH709" s="1"/>
      <c r="BI709" s="1"/>
      <c r="BJ709" s="1"/>
      <c r="BK709" s="1"/>
      <c r="BL709" s="1"/>
      <c r="BM709" s="1"/>
      <c r="BN709" s="1"/>
      <c r="BO709" s="1"/>
      <c r="BP709" s="1"/>
      <c r="BQ709" s="1"/>
      <c r="BR709" s="1"/>
      <c r="BS709" s="1"/>
      <c r="BT709" s="1"/>
      <c r="BU709" s="1"/>
      <c r="BV709" s="1"/>
      <c r="BX709" s="90"/>
      <c r="BZ709" s="2" t="s">
        <v>426</v>
      </c>
    </row>
    <row r="710" spans="2:78" ht="27" customHeight="1">
      <c r="B710" s="109"/>
      <c r="C710" s="2"/>
      <c r="AO710" s="51"/>
      <c r="AP710" s="89"/>
      <c r="AQ710" s="2" t="s">
        <v>63</v>
      </c>
      <c r="BX710" s="90"/>
    </row>
    <row r="711" spans="2:78" ht="7.5" customHeight="1">
      <c r="B711" s="109"/>
      <c r="C711" s="2"/>
      <c r="AO711" s="51"/>
      <c r="AP711" s="89"/>
      <c r="AQ711" s="18"/>
      <c r="AR711" s="18"/>
      <c r="AS711" s="18"/>
      <c r="AT711" s="18"/>
      <c r="AU711" s="18"/>
      <c r="AV711" s="18"/>
      <c r="AW711" s="18"/>
      <c r="AX711" s="18"/>
      <c r="AY711" s="18"/>
      <c r="AZ711" s="18"/>
      <c r="BA711" s="18"/>
      <c r="BB711" s="18"/>
      <c r="BC711" s="18"/>
      <c r="BD711" s="18"/>
      <c r="BE711" s="18"/>
      <c r="BF711" s="18"/>
      <c r="BG711" s="18"/>
      <c r="BH711" s="18"/>
      <c r="BI711" s="18"/>
      <c r="BJ711" s="18"/>
      <c r="BK711" s="18"/>
      <c r="BL711" s="18"/>
      <c r="BM711" s="18"/>
      <c r="BN711" s="18"/>
      <c r="BO711" s="18"/>
      <c r="BP711" s="18"/>
      <c r="BQ711" s="18"/>
      <c r="BR711" s="18"/>
      <c r="BS711" s="18"/>
      <c r="BT711" s="18"/>
      <c r="BU711" s="18"/>
      <c r="BV711" s="18"/>
      <c r="BX711" s="90"/>
    </row>
    <row r="712" spans="2:78" ht="7.5" customHeight="1">
      <c r="B712" s="109"/>
      <c r="C712" s="2"/>
      <c r="AO712" s="51"/>
      <c r="AP712" s="89"/>
      <c r="AQ712" s="16"/>
      <c r="AR712" s="16"/>
      <c r="AS712" s="16"/>
      <c r="AT712" s="16"/>
      <c r="AU712" s="16"/>
      <c r="AV712" s="16"/>
      <c r="AW712" s="16"/>
      <c r="AX712" s="16"/>
      <c r="AY712" s="16"/>
      <c r="AZ712" s="16"/>
      <c r="BA712" s="16"/>
      <c r="BB712" s="16"/>
      <c r="BC712" s="16"/>
      <c r="BD712" s="16"/>
      <c r="BE712" s="16"/>
      <c r="BF712" s="16"/>
      <c r="BG712" s="16"/>
      <c r="BH712" s="16"/>
      <c r="BI712" s="16"/>
      <c r="BJ712" s="16"/>
      <c r="BK712" s="16"/>
      <c r="BL712" s="16"/>
      <c r="BM712" s="16"/>
      <c r="BN712" s="16"/>
      <c r="BO712" s="16"/>
      <c r="BP712" s="16"/>
      <c r="BQ712" s="16"/>
      <c r="BR712" s="16"/>
      <c r="BS712" s="16"/>
      <c r="BT712" s="16"/>
      <c r="BU712" s="16"/>
      <c r="BV712" s="16"/>
      <c r="BX712" s="90"/>
    </row>
    <row r="713" spans="2:78" ht="27" customHeight="1">
      <c r="B713" s="109"/>
      <c r="C713" s="2"/>
      <c r="AO713" s="51"/>
      <c r="AP713" s="89"/>
      <c r="AQ713" s="2" t="s">
        <v>10</v>
      </c>
      <c r="AV713" s="312" t="str">
        <f>IF(AV208="","",AV208)</f>
        <v/>
      </c>
      <c r="AW713" s="312"/>
      <c r="AX713" s="312"/>
      <c r="AY713" s="312"/>
      <c r="AZ713" s="312"/>
      <c r="BA713" s="312"/>
      <c r="BB713" s="312"/>
      <c r="BC713" s="312"/>
      <c r="BD713" s="312"/>
      <c r="BE713" s="312"/>
      <c r="BF713" s="312"/>
      <c r="BG713" s="312"/>
      <c r="BH713" s="312"/>
      <c r="BI713" s="312"/>
      <c r="BJ713" s="312"/>
      <c r="BK713" s="312"/>
      <c r="BL713" s="312"/>
      <c r="BM713" s="312"/>
      <c r="BN713" s="312"/>
      <c r="BO713" s="312"/>
      <c r="BP713" s="312"/>
      <c r="BQ713" s="312"/>
      <c r="BR713" s="312"/>
      <c r="BS713" s="312"/>
      <c r="BT713" s="312"/>
      <c r="BU713" s="312"/>
      <c r="BV713" s="312"/>
      <c r="BX713" s="90"/>
    </row>
    <row r="714" spans="2:78" ht="7.5" customHeight="1">
      <c r="B714" s="109"/>
      <c r="C714" s="2"/>
      <c r="AO714" s="51"/>
      <c r="AP714" s="89"/>
      <c r="AQ714" s="18"/>
      <c r="AR714" s="18"/>
      <c r="AS714" s="18"/>
      <c r="AT714" s="18"/>
      <c r="AU714" s="18"/>
      <c r="AV714" s="18"/>
      <c r="AW714" s="18"/>
      <c r="AX714" s="18"/>
      <c r="AY714" s="18"/>
      <c r="AZ714" s="18"/>
      <c r="BA714" s="18"/>
      <c r="BB714" s="18"/>
      <c r="BC714" s="18"/>
      <c r="BD714" s="18"/>
      <c r="BE714" s="18"/>
      <c r="BF714" s="18"/>
      <c r="BG714" s="18"/>
      <c r="BH714" s="18"/>
      <c r="BI714" s="18"/>
      <c r="BJ714" s="18"/>
      <c r="BK714" s="18"/>
      <c r="BL714" s="18"/>
      <c r="BM714" s="18"/>
      <c r="BN714" s="18"/>
      <c r="BO714" s="18"/>
      <c r="BP714" s="18"/>
      <c r="BQ714" s="18"/>
      <c r="BR714" s="18"/>
      <c r="BS714" s="18"/>
      <c r="BT714" s="18"/>
      <c r="BU714" s="18"/>
      <c r="BV714" s="18"/>
      <c r="BX714" s="90"/>
    </row>
    <row r="715" spans="2:78" ht="7.5" customHeight="1">
      <c r="B715" s="109"/>
      <c r="C715" s="2"/>
      <c r="AO715" s="51"/>
      <c r="AP715" s="89"/>
      <c r="AQ715" s="16"/>
      <c r="AR715" s="16"/>
      <c r="AS715" s="16"/>
      <c r="AT715" s="16"/>
      <c r="AU715" s="16"/>
      <c r="AV715" s="16"/>
      <c r="AW715" s="16"/>
      <c r="AX715" s="16"/>
      <c r="AY715" s="16"/>
      <c r="AZ715" s="16"/>
      <c r="BA715" s="16"/>
      <c r="BB715" s="16"/>
      <c r="BC715" s="16"/>
      <c r="BD715" s="16"/>
      <c r="BE715" s="16"/>
      <c r="BF715" s="16"/>
      <c r="BG715" s="16"/>
      <c r="BH715" s="16"/>
      <c r="BI715" s="16"/>
      <c r="BJ715" s="16"/>
      <c r="BK715" s="16"/>
      <c r="BL715" s="16"/>
      <c r="BM715" s="16"/>
      <c r="BN715" s="16"/>
      <c r="BO715" s="16"/>
      <c r="BP715" s="16"/>
      <c r="BQ715" s="16"/>
      <c r="BR715" s="16"/>
      <c r="BS715" s="16"/>
      <c r="BT715" s="16"/>
      <c r="BU715" s="16"/>
      <c r="BV715" s="16"/>
      <c r="BX715" s="90"/>
    </row>
    <row r="716" spans="2:78" ht="27" customHeight="1">
      <c r="B716" s="109"/>
      <c r="C716" s="2"/>
      <c r="AO716" s="51"/>
      <c r="AP716" s="89"/>
      <c r="AQ716" s="2" t="s">
        <v>11</v>
      </c>
      <c r="AV716" s="400" t="str">
        <f>IF(AV211="","",AV211)</f>
        <v/>
      </c>
      <c r="AW716" s="400"/>
      <c r="AX716" s="400"/>
      <c r="AY716" s="400"/>
      <c r="AZ716" s="400"/>
      <c r="BA716" s="400"/>
      <c r="BB716" s="400"/>
      <c r="BC716" s="400"/>
      <c r="BD716" s="400"/>
      <c r="BE716" s="400"/>
      <c r="BF716" s="400"/>
      <c r="BG716" s="400"/>
      <c r="BH716" s="400"/>
      <c r="BI716" s="400"/>
      <c r="BJ716" s="400"/>
      <c r="BK716" s="400"/>
      <c r="BL716" s="400"/>
      <c r="BM716" s="400"/>
      <c r="BN716" s="400"/>
      <c r="BO716" s="400"/>
      <c r="BP716" s="400"/>
      <c r="BQ716" s="400"/>
      <c r="BR716" s="400"/>
      <c r="BS716" s="400"/>
      <c r="BT716" s="400"/>
      <c r="BU716" s="400"/>
      <c r="BV716" s="400"/>
      <c r="BX716" s="90"/>
    </row>
    <row r="717" spans="2:78" ht="7.5" customHeight="1">
      <c r="B717" s="109"/>
      <c r="C717" s="2"/>
      <c r="AO717" s="51"/>
      <c r="AP717" s="89"/>
      <c r="AQ717" s="18"/>
      <c r="AR717" s="18"/>
      <c r="AS717" s="18"/>
      <c r="AT717" s="18"/>
      <c r="AU717" s="18"/>
      <c r="AV717" s="18"/>
      <c r="AW717" s="18"/>
      <c r="AX717" s="18"/>
      <c r="AY717" s="18"/>
      <c r="AZ717" s="18"/>
      <c r="BA717" s="18"/>
      <c r="BB717" s="18"/>
      <c r="BC717" s="18"/>
      <c r="BD717" s="18"/>
      <c r="BE717" s="18"/>
      <c r="BF717" s="18"/>
      <c r="BG717" s="18"/>
      <c r="BH717" s="18"/>
      <c r="BI717" s="18"/>
      <c r="BJ717" s="18"/>
      <c r="BK717" s="18"/>
      <c r="BL717" s="18"/>
      <c r="BM717" s="18"/>
      <c r="BN717" s="18"/>
      <c r="BO717" s="18"/>
      <c r="BP717" s="18"/>
      <c r="BQ717" s="18"/>
      <c r="BR717" s="18"/>
      <c r="BS717" s="18"/>
      <c r="BT717" s="18"/>
      <c r="BU717" s="18"/>
      <c r="BV717" s="18"/>
      <c r="BX717" s="90"/>
    </row>
    <row r="718" spans="2:78" ht="7.5" customHeight="1">
      <c r="B718" s="109"/>
      <c r="C718" s="2"/>
      <c r="AO718" s="51"/>
      <c r="AP718" s="89"/>
      <c r="AQ718" s="16"/>
      <c r="AR718" s="16"/>
      <c r="AS718" s="16"/>
      <c r="AT718" s="16"/>
      <c r="AU718" s="16"/>
      <c r="AV718" s="16"/>
      <c r="AW718" s="16"/>
      <c r="AX718" s="16"/>
      <c r="AY718" s="16"/>
      <c r="AZ718" s="16"/>
      <c r="BA718" s="16"/>
      <c r="BB718" s="16"/>
      <c r="BC718" s="16"/>
      <c r="BD718" s="16"/>
      <c r="BE718" s="16"/>
      <c r="BF718" s="16"/>
      <c r="BG718" s="16"/>
      <c r="BH718" s="16"/>
      <c r="BI718" s="16"/>
      <c r="BJ718" s="16"/>
      <c r="BK718" s="16"/>
      <c r="BL718" s="16"/>
      <c r="BM718" s="16"/>
      <c r="BN718" s="16"/>
      <c r="BO718" s="16"/>
      <c r="BP718" s="16"/>
      <c r="BQ718" s="16"/>
      <c r="BR718" s="16"/>
      <c r="BS718" s="16"/>
      <c r="BT718" s="16"/>
      <c r="BU718" s="16"/>
      <c r="BV718" s="16"/>
      <c r="BX718" s="90"/>
    </row>
    <row r="719" spans="2:78" ht="27" customHeight="1">
      <c r="B719" s="109"/>
      <c r="C719" s="2"/>
      <c r="AO719" s="51"/>
      <c r="AP719" s="89"/>
      <c r="AQ719" s="2" t="s">
        <v>64</v>
      </c>
      <c r="BX719" s="90"/>
    </row>
    <row r="720" spans="2:78" ht="27" customHeight="1">
      <c r="B720" s="109"/>
      <c r="C720" s="2"/>
      <c r="AO720" s="51"/>
      <c r="AP720" s="89"/>
      <c r="AR720" s="2" t="str">
        <f>AR215</f>
        <v>□</v>
      </c>
      <c r="AS720" s="2" t="s">
        <v>12</v>
      </c>
      <c r="AX720" s="5" t="s">
        <v>13</v>
      </c>
      <c r="AY720" s="2" t="str">
        <f>AY215</f>
        <v>□</v>
      </c>
      <c r="AZ720" s="2" t="s">
        <v>65</v>
      </c>
      <c r="BE720" s="2" t="str">
        <f>BE215</f>
        <v>□</v>
      </c>
      <c r="BF720" s="2" t="s">
        <v>66</v>
      </c>
      <c r="BM720" s="2" t="str">
        <f>BM215</f>
        <v>□</v>
      </c>
      <c r="BN720" s="2" t="s">
        <v>67</v>
      </c>
      <c r="BX720" s="90"/>
    </row>
    <row r="721" spans="2:76" ht="27" customHeight="1">
      <c r="B721" s="109"/>
      <c r="C721" s="2"/>
      <c r="AO721" s="51"/>
      <c r="AP721" s="89"/>
      <c r="AR721" s="2" t="str">
        <f>AR216</f>
        <v>□</v>
      </c>
      <c r="AS721" s="2" t="s">
        <v>68</v>
      </c>
      <c r="BA721" s="2" t="str">
        <f>BA216</f>
        <v>□</v>
      </c>
      <c r="BB721" s="2" t="s">
        <v>69</v>
      </c>
      <c r="BX721" s="90"/>
    </row>
    <row r="722" spans="2:76" ht="7.5" customHeight="1">
      <c r="B722" s="109"/>
      <c r="C722" s="2"/>
      <c r="AO722" s="51"/>
      <c r="AP722" s="89"/>
      <c r="AQ722" s="18"/>
      <c r="AR722" s="18"/>
      <c r="AS722" s="18"/>
      <c r="AT722" s="18"/>
      <c r="AU722" s="18"/>
      <c r="AV722" s="18"/>
      <c r="AW722" s="18"/>
      <c r="AX722" s="18"/>
      <c r="AY722" s="18"/>
      <c r="AZ722" s="18"/>
      <c r="BA722" s="18"/>
      <c r="BB722" s="18"/>
      <c r="BC722" s="18"/>
      <c r="BD722" s="18"/>
      <c r="BE722" s="18"/>
      <c r="BF722" s="18"/>
      <c r="BG722" s="18"/>
      <c r="BH722" s="18"/>
      <c r="BI722" s="18"/>
      <c r="BJ722" s="18"/>
      <c r="BK722" s="18"/>
      <c r="BL722" s="18"/>
      <c r="BM722" s="18"/>
      <c r="BN722" s="18"/>
      <c r="BO722" s="18"/>
      <c r="BP722" s="18"/>
      <c r="BQ722" s="18"/>
      <c r="BR722" s="18"/>
      <c r="BS722" s="18"/>
      <c r="BT722" s="18"/>
      <c r="BU722" s="18"/>
      <c r="BV722" s="18"/>
      <c r="BX722" s="90"/>
    </row>
    <row r="723" spans="2:76" ht="7.5" customHeight="1">
      <c r="B723" s="109"/>
      <c r="C723" s="2"/>
      <c r="AO723" s="51"/>
      <c r="AP723" s="89"/>
      <c r="AQ723" s="16"/>
      <c r="AR723" s="16"/>
      <c r="AS723" s="16"/>
      <c r="AT723" s="16"/>
      <c r="AU723" s="16"/>
      <c r="AV723" s="16"/>
      <c r="AW723" s="16"/>
      <c r="AX723" s="16"/>
      <c r="AY723" s="16"/>
      <c r="AZ723" s="16"/>
      <c r="BA723" s="16"/>
      <c r="BB723" s="16"/>
      <c r="BC723" s="16"/>
      <c r="BD723" s="16"/>
      <c r="BE723" s="16"/>
      <c r="BF723" s="16"/>
      <c r="BG723" s="16"/>
      <c r="BH723" s="16"/>
      <c r="BI723" s="16"/>
      <c r="BJ723" s="16"/>
      <c r="BK723" s="16"/>
      <c r="BL723" s="16"/>
      <c r="BM723" s="16"/>
      <c r="BN723" s="16"/>
      <c r="BO723" s="16"/>
      <c r="BP723" s="16"/>
      <c r="BQ723" s="16"/>
      <c r="BR723" s="16"/>
      <c r="BS723" s="16"/>
      <c r="BT723" s="16"/>
      <c r="BU723" s="16"/>
      <c r="BV723" s="16"/>
      <c r="BX723" s="90"/>
    </row>
    <row r="724" spans="2:76" ht="27" customHeight="1">
      <c r="B724" s="109"/>
      <c r="C724" s="2"/>
      <c r="AO724" s="51"/>
      <c r="AP724" s="89"/>
      <c r="AQ724" s="2" t="s">
        <v>14</v>
      </c>
      <c r="AX724" s="2" t="str">
        <f>AX219</f>
        <v>□</v>
      </c>
      <c r="AY724" s="2" t="s">
        <v>15</v>
      </c>
      <c r="BC724" s="2" t="str">
        <f>BC219</f>
        <v>□</v>
      </c>
      <c r="BD724" s="2" t="s">
        <v>70</v>
      </c>
      <c r="BI724" s="2" t="str">
        <f>BI219</f>
        <v>□</v>
      </c>
      <c r="BJ724" s="2" t="s">
        <v>71</v>
      </c>
      <c r="BX724" s="90"/>
    </row>
    <row r="725" spans="2:76" ht="7.5" customHeight="1">
      <c r="B725" s="109"/>
      <c r="C725" s="2"/>
      <c r="AO725" s="51"/>
      <c r="AP725" s="89"/>
      <c r="AQ725" s="18"/>
      <c r="AR725" s="18"/>
      <c r="AS725" s="18"/>
      <c r="AT725" s="18"/>
      <c r="AU725" s="18"/>
      <c r="AV725" s="18"/>
      <c r="AW725" s="18"/>
      <c r="AX725" s="18"/>
      <c r="AY725" s="18"/>
      <c r="AZ725" s="18"/>
      <c r="BA725" s="18"/>
      <c r="BB725" s="18"/>
      <c r="BC725" s="18"/>
      <c r="BD725" s="18"/>
      <c r="BE725" s="18"/>
      <c r="BF725" s="18"/>
      <c r="BG725" s="18"/>
      <c r="BH725" s="18"/>
      <c r="BI725" s="18"/>
      <c r="BJ725" s="18"/>
      <c r="BK725" s="18"/>
      <c r="BL725" s="18"/>
      <c r="BM725" s="18"/>
      <c r="BN725" s="18"/>
      <c r="BO725" s="18"/>
      <c r="BP725" s="18"/>
      <c r="BQ725" s="18"/>
      <c r="BR725" s="18"/>
      <c r="BS725" s="18"/>
      <c r="BT725" s="18"/>
      <c r="BU725" s="18"/>
      <c r="BV725" s="18"/>
      <c r="BX725" s="90"/>
    </row>
    <row r="726" spans="2:76" ht="7.5" customHeight="1">
      <c r="B726" s="109"/>
      <c r="C726" s="2"/>
      <c r="AO726" s="51"/>
      <c r="AP726" s="89"/>
      <c r="AQ726" s="16"/>
      <c r="AR726" s="16"/>
      <c r="AS726" s="16"/>
      <c r="AT726" s="16"/>
      <c r="AU726" s="16"/>
      <c r="AV726" s="16"/>
      <c r="AW726" s="16"/>
      <c r="AX726" s="16"/>
      <c r="AY726" s="16"/>
      <c r="AZ726" s="16"/>
      <c r="BA726" s="16"/>
      <c r="BB726" s="16"/>
      <c r="BC726" s="16"/>
      <c r="BD726" s="16"/>
      <c r="BE726" s="16"/>
      <c r="BF726" s="16"/>
      <c r="BG726" s="16"/>
      <c r="BH726" s="16"/>
      <c r="BI726" s="16"/>
      <c r="BJ726" s="16"/>
      <c r="BK726" s="16"/>
      <c r="BL726" s="16"/>
      <c r="BM726" s="16"/>
      <c r="BN726" s="16"/>
      <c r="BO726" s="16"/>
      <c r="BP726" s="16"/>
      <c r="BQ726" s="16"/>
      <c r="BR726" s="16"/>
      <c r="BS726" s="16"/>
      <c r="BT726" s="16"/>
      <c r="BU726" s="16"/>
      <c r="BV726" s="16"/>
      <c r="BX726" s="90"/>
    </row>
    <row r="727" spans="2:76" ht="27" customHeight="1">
      <c r="B727" s="109"/>
      <c r="C727" s="2"/>
      <c r="AO727" s="51"/>
      <c r="AP727" s="89"/>
      <c r="AQ727" s="2" t="s">
        <v>16</v>
      </c>
      <c r="BF727" s="23">
        <v>0</v>
      </c>
      <c r="BG727" s="23"/>
      <c r="BH727" s="23"/>
      <c r="BI727" s="23"/>
      <c r="BJ727" s="23"/>
      <c r="BK727" s="23"/>
      <c r="BL727" s="23"/>
      <c r="BM727" s="23"/>
      <c r="BN727" s="23"/>
      <c r="BO727" s="23"/>
      <c r="BP727" s="23"/>
      <c r="BQ727" s="23"/>
      <c r="BR727" s="23"/>
      <c r="BS727" s="23"/>
      <c r="BT727" s="23"/>
      <c r="BU727" s="23"/>
      <c r="BV727" s="23"/>
      <c r="BX727" s="90"/>
    </row>
    <row r="728" spans="2:76" ht="27" customHeight="1">
      <c r="B728" s="109"/>
      <c r="C728" s="2"/>
      <c r="AO728" s="51"/>
      <c r="AP728" s="89"/>
      <c r="AR728" s="2" t="str">
        <f>AR223</f>
        <v>□</v>
      </c>
      <c r="AS728" s="2" t="s">
        <v>192</v>
      </c>
      <c r="AT728" s="29"/>
      <c r="AU728" s="29"/>
      <c r="AV728" s="29"/>
      <c r="AW728" s="29"/>
      <c r="AX728" s="29"/>
      <c r="AY728" s="2" t="str">
        <f>AY223</f>
        <v>□</v>
      </c>
      <c r="AZ728" s="2" t="s">
        <v>406</v>
      </c>
      <c r="BA728" s="29"/>
      <c r="BB728" s="29"/>
      <c r="BC728" s="73"/>
      <c r="BD728" s="384" t="str">
        <f>IF(BD223="","",BD223)</f>
        <v/>
      </c>
      <c r="BE728" s="384">
        <f>確認申請書!Q766</f>
        <v>0</v>
      </c>
      <c r="BF728" s="4" t="s">
        <v>405</v>
      </c>
      <c r="BG728" s="29"/>
      <c r="BH728" s="22" t="str">
        <f>BH223</f>
        <v>□</v>
      </c>
      <c r="BI728" s="40" t="s">
        <v>648</v>
      </c>
      <c r="BJ728" s="43"/>
      <c r="BK728" s="43"/>
      <c r="BL728" s="43"/>
      <c r="BM728" s="43"/>
      <c r="BN728" s="43"/>
      <c r="BO728" s="43"/>
      <c r="BP728" s="43"/>
      <c r="BQ728" s="43"/>
      <c r="BR728" s="43"/>
      <c r="BS728" s="43"/>
      <c r="BT728" s="43"/>
      <c r="BU728" s="43"/>
      <c r="BV728" s="43"/>
      <c r="BX728" s="90"/>
    </row>
    <row r="729" spans="2:76" ht="27" customHeight="1">
      <c r="B729" s="109"/>
      <c r="C729" s="2"/>
      <c r="AO729" s="51"/>
      <c r="AP729" s="89"/>
      <c r="AR729" s="2" t="str">
        <f>AR224</f>
        <v>□</v>
      </c>
      <c r="AS729" s="305" t="s">
        <v>194</v>
      </c>
      <c r="AT729" s="305"/>
      <c r="AU729" s="305"/>
      <c r="AV729" s="305"/>
      <c r="AW729" s="305"/>
      <c r="AX729" s="305"/>
      <c r="AY729" s="312" t="str">
        <f>IF(AY224="","",AY224)</f>
        <v/>
      </c>
      <c r="AZ729" s="312"/>
      <c r="BA729" s="312"/>
      <c r="BB729" s="312"/>
      <c r="BC729" s="312"/>
      <c r="BD729" s="312"/>
      <c r="BE729" s="312"/>
      <c r="BF729" s="312"/>
      <c r="BG729" s="312"/>
      <c r="BH729" s="312"/>
      <c r="BI729" s="312"/>
      <c r="BJ729" s="312"/>
      <c r="BK729" s="312"/>
      <c r="BL729" s="312"/>
      <c r="BM729" s="312"/>
      <c r="BN729" s="312"/>
      <c r="BO729" s="312"/>
      <c r="BP729" s="312"/>
      <c r="BQ729" s="312"/>
      <c r="BR729" s="312"/>
      <c r="BS729" s="312"/>
      <c r="BT729" s="312"/>
      <c r="BU729" s="312"/>
      <c r="BV729" s="312"/>
      <c r="BX729" s="90"/>
    </row>
    <row r="730" spans="2:76" ht="27" customHeight="1">
      <c r="B730" s="109"/>
      <c r="C730" s="2"/>
      <c r="AO730" s="51"/>
      <c r="AP730" s="89"/>
      <c r="AR730" s="312" t="str">
        <f>IF(AR225="","",AR225)</f>
        <v/>
      </c>
      <c r="AS730" s="312"/>
      <c r="AT730" s="312"/>
      <c r="AU730" s="312"/>
      <c r="AV730" s="312"/>
      <c r="AW730" s="312"/>
      <c r="AX730" s="312"/>
      <c r="AY730" s="312"/>
      <c r="AZ730" s="312"/>
      <c r="BA730" s="312"/>
      <c r="BB730" s="312"/>
      <c r="BC730" s="312"/>
      <c r="BD730" s="312"/>
      <c r="BE730" s="312"/>
      <c r="BF730" s="312"/>
      <c r="BG730" s="312"/>
      <c r="BH730" s="312"/>
      <c r="BI730" s="312"/>
      <c r="BJ730" s="312"/>
      <c r="BK730" s="312"/>
      <c r="BL730" s="312"/>
      <c r="BM730" s="312"/>
      <c r="BN730" s="312"/>
      <c r="BO730" s="312"/>
      <c r="BP730" s="312"/>
      <c r="BQ730" s="312"/>
      <c r="BR730" s="312"/>
      <c r="BS730" s="312"/>
      <c r="BT730" s="312"/>
      <c r="BU730" s="312"/>
      <c r="BV730" s="23"/>
      <c r="BX730" s="90"/>
    </row>
    <row r="731" spans="2:76" ht="7.5" customHeight="1">
      <c r="B731" s="109"/>
      <c r="C731" s="2"/>
      <c r="AO731" s="51"/>
      <c r="AP731" s="89"/>
      <c r="AQ731" s="18"/>
      <c r="AR731" s="18"/>
      <c r="AS731" s="18"/>
      <c r="AT731" s="18"/>
      <c r="AU731" s="18"/>
      <c r="AV731" s="18"/>
      <c r="AW731" s="18"/>
      <c r="AX731" s="18"/>
      <c r="AY731" s="18"/>
      <c r="AZ731" s="18"/>
      <c r="BA731" s="18"/>
      <c r="BB731" s="18"/>
      <c r="BC731" s="18"/>
      <c r="BD731" s="18"/>
      <c r="BE731" s="18"/>
      <c r="BF731" s="18"/>
      <c r="BG731" s="18"/>
      <c r="BH731" s="18"/>
      <c r="BI731" s="18"/>
      <c r="BJ731" s="18"/>
      <c r="BK731" s="18"/>
      <c r="BL731" s="18"/>
      <c r="BM731" s="18"/>
      <c r="BN731" s="18"/>
      <c r="BO731" s="18"/>
      <c r="BP731" s="18"/>
      <c r="BQ731" s="18"/>
      <c r="BR731" s="18"/>
      <c r="BS731" s="18"/>
      <c r="BT731" s="18"/>
      <c r="BU731" s="18"/>
      <c r="BV731" s="18"/>
      <c r="BX731" s="90"/>
    </row>
    <row r="732" spans="2:76" ht="7.5" customHeight="1">
      <c r="B732" s="109"/>
      <c r="C732" s="2"/>
      <c r="AO732" s="51"/>
      <c r="AP732" s="89"/>
      <c r="AQ732" s="16"/>
      <c r="AR732" s="16"/>
      <c r="AS732" s="16"/>
      <c r="AT732" s="16"/>
      <c r="AU732" s="16"/>
      <c r="AV732" s="16"/>
      <c r="AW732" s="16"/>
      <c r="AX732" s="16"/>
      <c r="AY732" s="16"/>
      <c r="AZ732" s="16"/>
      <c r="BA732" s="16"/>
      <c r="BB732" s="16"/>
      <c r="BC732" s="16"/>
      <c r="BD732" s="16"/>
      <c r="BE732" s="16"/>
      <c r="BF732" s="16"/>
      <c r="BG732" s="16"/>
      <c r="BH732" s="16"/>
      <c r="BI732" s="16"/>
      <c r="BJ732" s="16"/>
      <c r="BK732" s="16"/>
      <c r="BL732" s="16"/>
      <c r="BM732" s="16"/>
      <c r="BN732" s="16"/>
      <c r="BO732" s="16"/>
      <c r="BP732" s="16"/>
      <c r="BQ732" s="16"/>
      <c r="BR732" s="16"/>
      <c r="BS732" s="16"/>
      <c r="BT732" s="16"/>
      <c r="BU732" s="16"/>
      <c r="BV732" s="16"/>
      <c r="BX732" s="90"/>
    </row>
    <row r="733" spans="2:76" ht="27" customHeight="1">
      <c r="B733" s="109"/>
      <c r="C733" s="2"/>
      <c r="AO733" s="51"/>
      <c r="AP733" s="89"/>
      <c r="AQ733" s="2" t="s">
        <v>111</v>
      </c>
      <c r="BX733" s="90"/>
    </row>
    <row r="734" spans="2:76" ht="27" customHeight="1">
      <c r="B734" s="109"/>
      <c r="C734" s="2"/>
      <c r="AO734" s="51"/>
      <c r="AP734" s="89"/>
      <c r="AR734" s="2" t="s">
        <v>247</v>
      </c>
      <c r="AS734" s="24"/>
      <c r="AX734" s="619" t="str">
        <f>IF(AX229="","",AX229)</f>
        <v/>
      </c>
      <c r="AY734" s="619"/>
      <c r="AZ734" s="619"/>
      <c r="BA734" s="619"/>
      <c r="BB734" s="44" t="s">
        <v>36</v>
      </c>
      <c r="BX734" s="90"/>
    </row>
    <row r="735" spans="2:76" ht="27" customHeight="1">
      <c r="B735" s="109"/>
      <c r="C735" s="2"/>
      <c r="AO735" s="51"/>
      <c r="AP735" s="89"/>
      <c r="AR735" s="2" t="s">
        <v>248</v>
      </c>
      <c r="AV735" s="24"/>
      <c r="BF735" s="619" t="str">
        <f>IF(BF230="","",BF230)</f>
        <v/>
      </c>
      <c r="BG735" s="619"/>
      <c r="BH735" s="619"/>
      <c r="BI735" s="619"/>
      <c r="BJ735" s="44" t="s">
        <v>36</v>
      </c>
      <c r="BX735" s="90"/>
    </row>
    <row r="736" spans="2:76" ht="7.5" customHeight="1">
      <c r="B736" s="109"/>
      <c r="C736" s="2"/>
      <c r="AO736" s="51"/>
      <c r="AP736" s="89"/>
      <c r="AQ736" s="18"/>
      <c r="AR736" s="18"/>
      <c r="AS736" s="18"/>
      <c r="AT736" s="18"/>
      <c r="AU736" s="18"/>
      <c r="AV736" s="18"/>
      <c r="AW736" s="18"/>
      <c r="AX736" s="18"/>
      <c r="AY736" s="18"/>
      <c r="AZ736" s="18"/>
      <c r="BA736" s="18"/>
      <c r="BB736" s="18"/>
      <c r="BC736" s="18"/>
      <c r="BD736" s="18"/>
      <c r="BE736" s="18"/>
      <c r="BF736" s="18"/>
      <c r="BG736" s="18"/>
      <c r="BH736" s="18"/>
      <c r="BI736" s="18"/>
      <c r="BJ736" s="18"/>
      <c r="BK736" s="18"/>
      <c r="BL736" s="18"/>
      <c r="BM736" s="18"/>
      <c r="BN736" s="18"/>
      <c r="BO736" s="18"/>
      <c r="BP736" s="18"/>
      <c r="BQ736" s="18"/>
      <c r="BR736" s="18"/>
      <c r="BS736" s="18"/>
      <c r="BT736" s="18"/>
      <c r="BU736" s="18"/>
      <c r="BV736" s="18"/>
      <c r="BX736" s="90"/>
    </row>
    <row r="737" spans="2:76" ht="7.5" customHeight="1">
      <c r="B737" s="109"/>
      <c r="C737" s="2"/>
      <c r="AO737" s="51"/>
      <c r="AP737" s="89"/>
      <c r="AQ737" s="16"/>
      <c r="AR737" s="16"/>
      <c r="AS737" s="16"/>
      <c r="AT737" s="16"/>
      <c r="AU737" s="16"/>
      <c r="AV737" s="16"/>
      <c r="AW737" s="16"/>
      <c r="AX737" s="16"/>
      <c r="AY737" s="16"/>
      <c r="AZ737" s="16"/>
      <c r="BA737" s="16"/>
      <c r="BB737" s="16"/>
      <c r="BC737" s="16"/>
      <c r="BD737" s="16"/>
      <c r="BE737" s="16"/>
      <c r="BF737" s="16"/>
      <c r="BG737" s="16"/>
      <c r="BH737" s="16"/>
      <c r="BI737" s="16"/>
      <c r="BJ737" s="16"/>
      <c r="BK737" s="16"/>
      <c r="BL737" s="16"/>
      <c r="BM737" s="16"/>
      <c r="BN737" s="16"/>
      <c r="BO737" s="16"/>
      <c r="BP737" s="16"/>
      <c r="BQ737" s="16"/>
      <c r="BR737" s="16"/>
      <c r="BS737" s="16"/>
      <c r="BT737" s="16"/>
      <c r="BU737" s="16"/>
      <c r="BV737" s="16"/>
      <c r="BX737" s="90"/>
    </row>
    <row r="738" spans="2:76" ht="27" customHeight="1">
      <c r="B738" s="109"/>
      <c r="C738" s="2"/>
      <c r="AO738" s="51"/>
      <c r="AP738" s="89"/>
      <c r="AQ738" s="2" t="s">
        <v>72</v>
      </c>
      <c r="BX738" s="90"/>
    </row>
    <row r="739" spans="2:76" ht="27" customHeight="1">
      <c r="B739" s="109"/>
      <c r="C739" s="2"/>
      <c r="AO739" s="51"/>
      <c r="AP739" s="89"/>
      <c r="AQ739" s="2" t="s">
        <v>324</v>
      </c>
      <c r="AW739" s="5" t="s">
        <v>250</v>
      </c>
      <c r="AX739" s="396" t="str">
        <f>IF(AX234="","",AX234)</f>
        <v/>
      </c>
      <c r="AY739" s="396"/>
      <c r="AZ739" s="396"/>
      <c r="BA739" s="396"/>
      <c r="BB739" s="307" t="s">
        <v>251</v>
      </c>
      <c r="BC739" s="307"/>
      <c r="BD739" s="396" t="str">
        <f>IF(BD234="","",BD234)</f>
        <v/>
      </c>
      <c r="BE739" s="396"/>
      <c r="BF739" s="396"/>
      <c r="BG739" s="396"/>
      <c r="BH739" s="307" t="s">
        <v>251</v>
      </c>
      <c r="BI739" s="307"/>
      <c r="BJ739" s="396" t="str">
        <f>IF(BJ234="","",BJ234)</f>
        <v/>
      </c>
      <c r="BK739" s="396"/>
      <c r="BL739" s="396"/>
      <c r="BM739" s="396"/>
      <c r="BN739" s="307" t="s">
        <v>251</v>
      </c>
      <c r="BO739" s="307"/>
      <c r="BP739" s="396" t="str">
        <f>IF(BP234="","",BP234)</f>
        <v/>
      </c>
      <c r="BQ739" s="396"/>
      <c r="BR739" s="396"/>
      <c r="BS739" s="396"/>
      <c r="BT739" s="2" t="s">
        <v>252</v>
      </c>
      <c r="BV739" s="1"/>
      <c r="BX739" s="90"/>
    </row>
    <row r="740" spans="2:76" ht="27" customHeight="1">
      <c r="B740" s="109"/>
      <c r="C740" s="2"/>
      <c r="AO740" s="51"/>
      <c r="AP740" s="89"/>
      <c r="AW740" s="5" t="s">
        <v>253</v>
      </c>
      <c r="AX740" s="396" t="str">
        <f>IF(AX235="","",AX235)</f>
        <v/>
      </c>
      <c r="AY740" s="396"/>
      <c r="AZ740" s="396"/>
      <c r="BA740" s="396"/>
      <c r="BB740" s="307" t="s">
        <v>251</v>
      </c>
      <c r="BC740" s="307"/>
      <c r="BD740" s="396" t="str">
        <f>IF(BD235="","",BD235)</f>
        <v/>
      </c>
      <c r="BE740" s="396"/>
      <c r="BF740" s="396"/>
      <c r="BG740" s="396"/>
      <c r="BH740" s="307" t="s">
        <v>251</v>
      </c>
      <c r="BI740" s="307"/>
      <c r="BJ740" s="396" t="str">
        <f>IF(BJ235="","",BJ235)</f>
        <v/>
      </c>
      <c r="BK740" s="396"/>
      <c r="BL740" s="396"/>
      <c r="BM740" s="396"/>
      <c r="BN740" s="307" t="s">
        <v>251</v>
      </c>
      <c r="BO740" s="307"/>
      <c r="BP740" s="396" t="str">
        <f>IF(BP235="","",BP235)</f>
        <v/>
      </c>
      <c r="BQ740" s="396"/>
      <c r="BR740" s="396"/>
      <c r="BS740" s="396"/>
      <c r="BT740" s="2" t="s">
        <v>252</v>
      </c>
      <c r="BU740" s="1"/>
      <c r="BV740" s="1"/>
      <c r="BX740" s="90"/>
    </row>
    <row r="741" spans="2:76" ht="27" customHeight="1">
      <c r="B741" s="109"/>
      <c r="C741" s="2"/>
      <c r="AO741" s="51"/>
      <c r="AP741" s="89"/>
      <c r="AQ741" s="2" t="s">
        <v>325</v>
      </c>
      <c r="AW741" s="5" t="s">
        <v>13</v>
      </c>
      <c r="AX741" s="303" t="str">
        <f>IF(AX236="","",AX236)</f>
        <v/>
      </c>
      <c r="AY741" s="303"/>
      <c r="AZ741" s="303"/>
      <c r="BA741" s="303"/>
      <c r="BB741" s="303"/>
      <c r="BC741" s="25" t="s">
        <v>256</v>
      </c>
      <c r="BD741" s="303" t="str">
        <f>IF(BD236="","",BD236)</f>
        <v/>
      </c>
      <c r="BE741" s="303"/>
      <c r="BF741" s="303"/>
      <c r="BG741" s="303"/>
      <c r="BH741" s="303"/>
      <c r="BI741" s="25" t="s">
        <v>256</v>
      </c>
      <c r="BJ741" s="303" t="str">
        <f>IF(BJ236="","",BJ236)</f>
        <v/>
      </c>
      <c r="BK741" s="303"/>
      <c r="BL741" s="303"/>
      <c r="BM741" s="303"/>
      <c r="BN741" s="303"/>
      <c r="BO741" s="25" t="s">
        <v>256</v>
      </c>
      <c r="BP741" s="303" t="str">
        <f>IF(BP236="","",BP236)</f>
        <v/>
      </c>
      <c r="BQ741" s="303"/>
      <c r="BR741" s="303"/>
      <c r="BS741" s="303"/>
      <c r="BT741" s="303"/>
      <c r="BU741" s="25" t="s">
        <v>21</v>
      </c>
      <c r="BV741" s="4"/>
      <c r="BW741" s="26"/>
      <c r="BX741" s="90"/>
    </row>
    <row r="742" spans="2:76" ht="27" customHeight="1">
      <c r="B742" s="109"/>
      <c r="C742" s="2"/>
      <c r="AO742" s="51"/>
      <c r="AP742" s="89"/>
      <c r="AQ742" s="2" t="s">
        <v>326</v>
      </c>
      <c r="BX742" s="90"/>
    </row>
    <row r="743" spans="2:76" ht="27" customHeight="1">
      <c r="B743" s="109"/>
      <c r="C743" s="2"/>
      <c r="AO743" s="51"/>
      <c r="AP743" s="89"/>
      <c r="AW743" s="5" t="s">
        <v>13</v>
      </c>
      <c r="AX743" s="398" t="str">
        <f>IF(AX238="","",AX238)</f>
        <v/>
      </c>
      <c r="AY743" s="398"/>
      <c r="AZ743" s="398"/>
      <c r="BA743" s="398"/>
      <c r="BB743" s="307" t="s">
        <v>259</v>
      </c>
      <c r="BC743" s="307"/>
      <c r="BD743" s="398" t="str">
        <f>IF(BD238="","",BD238)</f>
        <v/>
      </c>
      <c r="BE743" s="398"/>
      <c r="BF743" s="398"/>
      <c r="BG743" s="398"/>
      <c r="BH743" s="307" t="s">
        <v>259</v>
      </c>
      <c r="BI743" s="307"/>
      <c r="BJ743" s="398" t="str">
        <f>IF(BJ238="","",BJ238)</f>
        <v/>
      </c>
      <c r="BK743" s="398"/>
      <c r="BL743" s="398"/>
      <c r="BM743" s="398"/>
      <c r="BN743" s="307" t="s">
        <v>259</v>
      </c>
      <c r="BO743" s="307"/>
      <c r="BP743" s="398" t="str">
        <f>IF(BP238="","",BP238)</f>
        <v/>
      </c>
      <c r="BQ743" s="398"/>
      <c r="BR743" s="398"/>
      <c r="BS743" s="398"/>
      <c r="BT743" s="2" t="s">
        <v>260</v>
      </c>
      <c r="BU743" s="1"/>
      <c r="BV743" s="1"/>
      <c r="BX743" s="90"/>
    </row>
    <row r="744" spans="2:76" ht="27" customHeight="1">
      <c r="B744" s="109"/>
      <c r="C744" s="2"/>
      <c r="AO744" s="51"/>
      <c r="AP744" s="89"/>
      <c r="AQ744" s="2" t="s">
        <v>583</v>
      </c>
      <c r="BX744" s="90"/>
    </row>
    <row r="745" spans="2:76" ht="27" customHeight="1">
      <c r="B745" s="109"/>
      <c r="C745" s="2"/>
      <c r="AO745" s="51"/>
      <c r="AP745" s="89"/>
      <c r="AW745" s="5" t="s">
        <v>13</v>
      </c>
      <c r="AX745" s="398" t="str">
        <f>IF(AX240="","",AX240)</f>
        <v/>
      </c>
      <c r="AY745" s="398"/>
      <c r="AZ745" s="398"/>
      <c r="BA745" s="398"/>
      <c r="BB745" s="307" t="s">
        <v>259</v>
      </c>
      <c r="BC745" s="307"/>
      <c r="BD745" s="398" t="str">
        <f>IF(BD240="","",BD240)</f>
        <v/>
      </c>
      <c r="BE745" s="398"/>
      <c r="BF745" s="398"/>
      <c r="BG745" s="398"/>
      <c r="BH745" s="307" t="s">
        <v>259</v>
      </c>
      <c r="BI745" s="307"/>
      <c r="BJ745" s="398" t="str">
        <f>IF(BJ240="","",BJ240)</f>
        <v/>
      </c>
      <c r="BK745" s="398"/>
      <c r="BL745" s="398"/>
      <c r="BM745" s="398"/>
      <c r="BN745" s="307" t="s">
        <v>259</v>
      </c>
      <c r="BO745" s="307"/>
      <c r="BP745" s="398" t="str">
        <f>IF(BP240="","",BP240)</f>
        <v/>
      </c>
      <c r="BQ745" s="398"/>
      <c r="BR745" s="398"/>
      <c r="BS745" s="398"/>
      <c r="BT745" s="2" t="s">
        <v>260</v>
      </c>
      <c r="BU745" s="1"/>
      <c r="BV745" s="1"/>
      <c r="BX745" s="90"/>
    </row>
    <row r="746" spans="2:76" ht="27" customHeight="1">
      <c r="B746" s="109"/>
      <c r="C746" s="2"/>
      <c r="AO746" s="51"/>
      <c r="AP746" s="89"/>
      <c r="AQ746" s="2" t="s">
        <v>327</v>
      </c>
      <c r="AZ746" s="27" t="s">
        <v>262</v>
      </c>
      <c r="BA746" s="5"/>
      <c r="BB746" s="396" t="str">
        <f>IF(BB241="","",BB241)</f>
        <v/>
      </c>
      <c r="BC746" s="396"/>
      <c r="BD746" s="396"/>
      <c r="BE746" s="396"/>
      <c r="BF746" s="4" t="s">
        <v>22</v>
      </c>
      <c r="BG746" s="4"/>
      <c r="BH746" s="4"/>
      <c r="BX746" s="90"/>
    </row>
    <row r="747" spans="2:76" ht="27" customHeight="1">
      <c r="B747" s="109"/>
      <c r="C747" s="2"/>
      <c r="AO747" s="51"/>
      <c r="AP747" s="89"/>
      <c r="AZ747" s="27" t="s">
        <v>264</v>
      </c>
      <c r="BA747" s="5"/>
      <c r="BB747" s="396" t="str">
        <f>IF(BB242="","",BB242)</f>
        <v/>
      </c>
      <c r="BC747" s="396"/>
      <c r="BD747" s="396"/>
      <c r="BE747" s="396"/>
      <c r="BF747" s="4" t="s">
        <v>22</v>
      </c>
      <c r="BG747" s="4"/>
      <c r="BH747" s="4"/>
      <c r="BX747" s="90"/>
    </row>
    <row r="748" spans="2:76" ht="27" customHeight="1">
      <c r="B748" s="109"/>
      <c r="C748" s="2"/>
      <c r="AO748" s="51"/>
      <c r="AP748" s="89"/>
      <c r="AQ748" s="2" t="s">
        <v>328</v>
      </c>
      <c r="BM748" s="621" t="str">
        <f>IF(BM243="","",BM243)</f>
        <v/>
      </c>
      <c r="BN748" s="621"/>
      <c r="BO748" s="621"/>
      <c r="BP748" s="621"/>
      <c r="BQ748" s="2" t="s">
        <v>73</v>
      </c>
      <c r="BX748" s="90"/>
    </row>
    <row r="749" spans="2:76" ht="27" customHeight="1">
      <c r="B749" s="109"/>
      <c r="C749" s="2"/>
      <c r="AO749" s="51"/>
      <c r="AP749" s="89"/>
      <c r="AQ749" s="2" t="s">
        <v>329</v>
      </c>
      <c r="BM749" s="622" t="str">
        <f>IF(BM244="","",BM244)</f>
        <v/>
      </c>
      <c r="BN749" s="622"/>
      <c r="BO749" s="622"/>
      <c r="BP749" s="622"/>
      <c r="BQ749" s="2" t="s">
        <v>73</v>
      </c>
      <c r="BX749" s="90"/>
    </row>
    <row r="750" spans="2:76" ht="27" customHeight="1">
      <c r="B750" s="109"/>
      <c r="C750" s="2"/>
      <c r="AO750" s="51"/>
      <c r="AP750" s="89"/>
      <c r="AQ750" s="2" t="s">
        <v>330</v>
      </c>
      <c r="AW750" s="303" t="str">
        <f>IF(AW245="","",AW245)</f>
        <v/>
      </c>
      <c r="AX750" s="303"/>
      <c r="AY750" s="303"/>
      <c r="AZ750" s="303"/>
      <c r="BA750" s="303"/>
      <c r="BB750" s="303"/>
      <c r="BC750" s="303"/>
      <c r="BD750" s="303"/>
      <c r="BE750" s="303"/>
      <c r="BF750" s="303"/>
      <c r="BG750" s="303"/>
      <c r="BH750" s="303"/>
      <c r="BI750" s="303"/>
      <c r="BJ750" s="303"/>
      <c r="BK750" s="303"/>
      <c r="BL750" s="303"/>
      <c r="BM750" s="303"/>
      <c r="BN750" s="303"/>
      <c r="BO750" s="303"/>
      <c r="BP750" s="303"/>
      <c r="BQ750" s="303"/>
      <c r="BR750" s="303"/>
      <c r="BS750" s="303"/>
      <c r="BT750" s="303"/>
      <c r="BU750" s="303"/>
      <c r="BV750" s="303"/>
      <c r="BX750" s="90"/>
    </row>
    <row r="751" spans="2:76" ht="27" customHeight="1">
      <c r="B751" s="109"/>
      <c r="C751" s="2"/>
      <c r="AO751" s="51"/>
      <c r="AP751" s="89"/>
      <c r="AW751" s="303" t="str">
        <f>IF(AW246="","",AW246)</f>
        <v/>
      </c>
      <c r="AX751" s="303"/>
      <c r="AY751" s="303"/>
      <c r="AZ751" s="303"/>
      <c r="BA751" s="303"/>
      <c r="BB751" s="303"/>
      <c r="BC751" s="303"/>
      <c r="BD751" s="303"/>
      <c r="BE751" s="303"/>
      <c r="BF751" s="303"/>
      <c r="BG751" s="303"/>
      <c r="BH751" s="303"/>
      <c r="BI751" s="303"/>
      <c r="BJ751" s="303"/>
      <c r="BK751" s="303"/>
      <c r="BL751" s="303"/>
      <c r="BM751" s="303"/>
      <c r="BN751" s="303"/>
      <c r="BO751" s="303"/>
      <c r="BP751" s="303"/>
      <c r="BQ751" s="303"/>
      <c r="BR751" s="303"/>
      <c r="BS751" s="303"/>
      <c r="BT751" s="303"/>
      <c r="BU751" s="303"/>
      <c r="BV751" s="303"/>
      <c r="BX751" s="90"/>
    </row>
    <row r="752" spans="2:76" ht="7.5" customHeight="1">
      <c r="B752" s="109"/>
      <c r="C752" s="2"/>
      <c r="AO752" s="51"/>
      <c r="AP752" s="89"/>
      <c r="AQ752" s="18"/>
      <c r="AR752" s="18"/>
      <c r="AS752" s="18"/>
      <c r="AT752" s="18"/>
      <c r="AU752" s="18"/>
      <c r="AV752" s="18"/>
      <c r="AW752" s="18"/>
      <c r="AX752" s="18"/>
      <c r="AY752" s="18"/>
      <c r="AZ752" s="18"/>
      <c r="BA752" s="18"/>
      <c r="BB752" s="18"/>
      <c r="BC752" s="18"/>
      <c r="BD752" s="18"/>
      <c r="BE752" s="18"/>
      <c r="BF752" s="18"/>
      <c r="BG752" s="18"/>
      <c r="BH752" s="18"/>
      <c r="BI752" s="18"/>
      <c r="BJ752" s="18"/>
      <c r="BK752" s="18"/>
      <c r="BL752" s="18"/>
      <c r="BM752" s="18"/>
      <c r="BN752" s="18"/>
      <c r="BO752" s="18"/>
      <c r="BP752" s="18"/>
      <c r="BQ752" s="18"/>
      <c r="BR752" s="18"/>
      <c r="BS752" s="18"/>
      <c r="BT752" s="18"/>
      <c r="BU752" s="18"/>
      <c r="BV752" s="18"/>
      <c r="BX752" s="90"/>
    </row>
    <row r="753" spans="2:76" ht="7.5" customHeight="1">
      <c r="B753" s="109"/>
      <c r="C753" s="2"/>
      <c r="AO753" s="51"/>
      <c r="AP753" s="89"/>
      <c r="AQ753" s="16"/>
      <c r="AR753" s="16"/>
      <c r="AS753" s="16"/>
      <c r="AT753" s="16"/>
      <c r="AU753" s="16"/>
      <c r="AV753" s="16"/>
      <c r="AW753" s="16"/>
      <c r="AX753" s="326" t="s">
        <v>267</v>
      </c>
      <c r="AY753" s="326"/>
      <c r="AZ753" s="326"/>
      <c r="BA753" s="326"/>
      <c r="BB753" s="16"/>
      <c r="BC753" s="365" t="s">
        <v>268</v>
      </c>
      <c r="BD753" s="365"/>
      <c r="BE753" s="365"/>
      <c r="BF753" s="365"/>
      <c r="BG753" s="16"/>
      <c r="BH753" s="16"/>
      <c r="BI753" s="16"/>
      <c r="BJ753" s="16"/>
      <c r="BK753" s="16"/>
      <c r="BL753" s="16"/>
      <c r="BM753" s="16"/>
      <c r="BN753" s="16"/>
      <c r="BO753" s="16"/>
      <c r="BP753" s="16"/>
      <c r="BQ753" s="16"/>
      <c r="BR753" s="16"/>
      <c r="BS753" s="16"/>
      <c r="BT753" s="16"/>
      <c r="BU753" s="16"/>
      <c r="BV753" s="16"/>
      <c r="BX753" s="90"/>
    </row>
    <row r="754" spans="2:76" ht="15" customHeight="1">
      <c r="B754" s="109"/>
      <c r="C754" s="2"/>
      <c r="AO754" s="51"/>
      <c r="AP754" s="89"/>
      <c r="AX754" s="327"/>
      <c r="AY754" s="327"/>
      <c r="AZ754" s="327"/>
      <c r="BA754" s="327"/>
      <c r="BC754" s="366"/>
      <c r="BD754" s="366"/>
      <c r="BE754" s="366"/>
      <c r="BF754" s="366"/>
      <c r="BX754" s="90"/>
    </row>
    <row r="755" spans="2:76" ht="27" customHeight="1">
      <c r="B755" s="109"/>
      <c r="C755" s="2"/>
      <c r="AO755" s="51"/>
      <c r="AP755" s="89"/>
      <c r="AQ755" s="2" t="s">
        <v>269</v>
      </c>
      <c r="AW755" s="5" t="s">
        <v>270</v>
      </c>
      <c r="AX755" s="301" t="str">
        <f>IF(AX250="","",AX250)</f>
        <v/>
      </c>
      <c r="AY755" s="301"/>
      <c r="AZ755" s="301"/>
      <c r="BA755" s="301"/>
      <c r="BB755" s="2" t="s">
        <v>21</v>
      </c>
      <c r="BC755" s="395" t="str">
        <f>IF(BC250="","",BC250)</f>
        <v/>
      </c>
      <c r="BD755" s="395"/>
      <c r="BE755" s="395"/>
      <c r="BF755" s="395"/>
      <c r="BG755" s="395"/>
      <c r="BH755" s="395"/>
      <c r="BI755" s="395"/>
      <c r="BJ755" s="395"/>
      <c r="BK755" s="395"/>
      <c r="BL755" s="395"/>
      <c r="BM755" s="395"/>
      <c r="BN755" s="395"/>
      <c r="BO755" s="395"/>
      <c r="BP755" s="395"/>
      <c r="BQ755" s="395"/>
      <c r="BR755" s="395"/>
      <c r="BS755" s="395"/>
      <c r="BT755" s="395"/>
      <c r="BU755" s="395"/>
      <c r="BV755" s="395"/>
      <c r="BX755" s="90"/>
    </row>
    <row r="756" spans="2:76" ht="7.5" customHeight="1">
      <c r="B756" s="109"/>
      <c r="C756" s="2"/>
      <c r="AO756" s="51"/>
      <c r="AP756" s="89"/>
      <c r="AQ756" s="18"/>
      <c r="AR756" s="18"/>
      <c r="AS756" s="18"/>
      <c r="AT756" s="18"/>
      <c r="AU756" s="18"/>
      <c r="AV756" s="18"/>
      <c r="AW756" s="18"/>
      <c r="AX756" s="18"/>
      <c r="AY756" s="18"/>
      <c r="AZ756" s="18"/>
      <c r="BA756" s="18"/>
      <c r="BB756" s="18"/>
      <c r="BC756" s="18"/>
      <c r="BD756" s="18"/>
      <c r="BE756" s="18"/>
      <c r="BF756" s="18"/>
      <c r="BG756" s="18"/>
      <c r="BH756" s="18"/>
      <c r="BI756" s="18"/>
      <c r="BJ756" s="18"/>
      <c r="BK756" s="18"/>
      <c r="BL756" s="18"/>
      <c r="BM756" s="18"/>
      <c r="BN756" s="18"/>
      <c r="BO756" s="18"/>
      <c r="BP756" s="18"/>
      <c r="BQ756" s="18"/>
      <c r="BR756" s="18"/>
      <c r="BS756" s="18"/>
      <c r="BT756" s="18"/>
      <c r="BU756" s="18"/>
      <c r="BV756" s="18"/>
      <c r="BX756" s="90"/>
    </row>
    <row r="757" spans="2:76" ht="7.5" customHeight="1">
      <c r="B757" s="109"/>
      <c r="C757" s="2"/>
      <c r="AO757" s="51"/>
      <c r="AP757" s="89"/>
      <c r="AQ757" s="16"/>
      <c r="AR757" s="16"/>
      <c r="AS757" s="16"/>
      <c r="AT757" s="16"/>
      <c r="AU757" s="16"/>
      <c r="AV757" s="16"/>
      <c r="AW757" s="16"/>
      <c r="AX757" s="16"/>
      <c r="AY757" s="16"/>
      <c r="AZ757" s="16"/>
      <c r="BA757" s="16"/>
      <c r="BB757" s="16"/>
      <c r="BC757" s="16"/>
      <c r="BD757" s="16"/>
      <c r="BE757" s="16"/>
      <c r="BF757" s="16"/>
      <c r="BG757" s="16"/>
      <c r="BH757" s="16"/>
      <c r="BI757" s="16"/>
      <c r="BJ757" s="16"/>
      <c r="BK757" s="16"/>
      <c r="BL757" s="16"/>
      <c r="BM757" s="16"/>
      <c r="BN757" s="16"/>
      <c r="BO757" s="16"/>
      <c r="BP757" s="16"/>
      <c r="BQ757" s="16"/>
      <c r="BR757" s="16"/>
      <c r="BS757" s="16"/>
      <c r="BT757" s="16"/>
      <c r="BU757" s="16"/>
      <c r="BV757" s="16"/>
      <c r="BX757" s="90"/>
    </row>
    <row r="758" spans="2:76" ht="27" customHeight="1">
      <c r="B758" s="109"/>
      <c r="C758" s="2"/>
      <c r="AO758" s="51"/>
      <c r="AP758" s="89"/>
      <c r="AQ758" s="2" t="s">
        <v>74</v>
      </c>
      <c r="AW758" s="4"/>
      <c r="AX758" s="4"/>
      <c r="AY758" s="28"/>
      <c r="AZ758" s="28"/>
      <c r="BA758" s="28"/>
      <c r="BB758" s="4"/>
      <c r="BC758" s="29"/>
      <c r="BD758" s="29"/>
      <c r="BE758" s="29"/>
      <c r="BF758" s="29"/>
      <c r="BG758" s="29"/>
      <c r="BH758" s="29"/>
      <c r="BI758" s="29"/>
      <c r="BJ758" s="29"/>
      <c r="BK758" s="29"/>
      <c r="BL758" s="29"/>
      <c r="BM758" s="29"/>
      <c r="BN758" s="29"/>
      <c r="BO758" s="29"/>
      <c r="BP758" s="29"/>
      <c r="BQ758" s="29"/>
      <c r="BR758" s="29"/>
      <c r="BS758" s="29"/>
      <c r="BT758" s="29"/>
      <c r="BU758" s="29"/>
      <c r="BV758" s="29"/>
      <c r="BX758" s="90"/>
    </row>
    <row r="759" spans="2:76" ht="27" customHeight="1">
      <c r="B759" s="109"/>
      <c r="C759" s="2"/>
      <c r="AO759" s="51"/>
      <c r="AP759" s="89"/>
      <c r="AR759" s="2" t="str">
        <f>AR254</f>
        <v>□</v>
      </c>
      <c r="AS759" s="2" t="s">
        <v>44</v>
      </c>
      <c r="AU759" s="2" t="str">
        <f>AU254</f>
        <v>□</v>
      </c>
      <c r="AV759" s="2" t="s">
        <v>45</v>
      </c>
      <c r="AX759" s="2" t="str">
        <f>AX254</f>
        <v>□</v>
      </c>
      <c r="AY759" s="2" t="s">
        <v>46</v>
      </c>
      <c r="BA759" s="2" t="str">
        <f>BA254</f>
        <v>□</v>
      </c>
      <c r="BB759" s="2" t="s">
        <v>47</v>
      </c>
      <c r="BD759" s="2" t="str">
        <f>BD254</f>
        <v>□</v>
      </c>
      <c r="BE759" s="2" t="s">
        <v>48</v>
      </c>
      <c r="BI759" s="2" t="str">
        <f>BI254</f>
        <v>□</v>
      </c>
      <c r="BJ759" s="2" t="s">
        <v>49</v>
      </c>
      <c r="BO759" s="2" t="str">
        <f>BO254</f>
        <v>□</v>
      </c>
      <c r="BP759" s="2" t="s">
        <v>50</v>
      </c>
      <c r="BX759" s="90"/>
    </row>
    <row r="760" spans="2:76" ht="7.5" customHeight="1">
      <c r="B760" s="109"/>
      <c r="C760" s="2"/>
      <c r="AO760" s="51"/>
      <c r="AP760" s="89"/>
      <c r="AQ760" s="18"/>
      <c r="AR760" s="18"/>
      <c r="AS760" s="18"/>
      <c r="AT760" s="18"/>
      <c r="AU760" s="18"/>
      <c r="AV760" s="18"/>
      <c r="AW760" s="18"/>
      <c r="AX760" s="18"/>
      <c r="AY760" s="18"/>
      <c r="AZ760" s="18"/>
      <c r="BA760" s="18"/>
      <c r="BB760" s="18"/>
      <c r="BC760" s="18"/>
      <c r="BD760" s="18"/>
      <c r="BE760" s="18"/>
      <c r="BF760" s="18"/>
      <c r="BG760" s="18"/>
      <c r="BH760" s="18"/>
      <c r="BI760" s="18"/>
      <c r="BJ760" s="18"/>
      <c r="BK760" s="18"/>
      <c r="BL760" s="18"/>
      <c r="BM760" s="18"/>
      <c r="BN760" s="18"/>
      <c r="BO760" s="18"/>
      <c r="BP760" s="18"/>
      <c r="BQ760" s="18"/>
      <c r="BR760" s="18"/>
      <c r="BS760" s="18"/>
      <c r="BT760" s="18"/>
      <c r="BU760" s="18"/>
      <c r="BV760" s="18"/>
      <c r="BX760" s="90"/>
    </row>
    <row r="761" spans="2:76" ht="7.5" customHeight="1">
      <c r="B761" s="109"/>
      <c r="C761" s="2"/>
      <c r="AO761" s="51"/>
      <c r="AP761" s="89"/>
      <c r="AQ761" s="16"/>
      <c r="AR761" s="16"/>
      <c r="AS761" s="16"/>
      <c r="AT761" s="16"/>
      <c r="AU761" s="16"/>
      <c r="AV761" s="16"/>
      <c r="AW761" s="16"/>
      <c r="AX761" s="16"/>
      <c r="AY761" s="16"/>
      <c r="AZ761" s="16"/>
      <c r="BA761" s="16"/>
      <c r="BB761" s="16"/>
      <c r="BC761" s="16"/>
      <c r="BD761" s="16"/>
      <c r="BE761" s="16"/>
      <c r="BF761" s="16"/>
      <c r="BG761" s="16"/>
      <c r="BH761" s="16"/>
      <c r="BI761" s="16"/>
      <c r="BJ761" s="16"/>
      <c r="BK761" s="16"/>
      <c r="BL761" s="16"/>
      <c r="BM761" s="16"/>
      <c r="BN761" s="16"/>
      <c r="BO761" s="16"/>
      <c r="BP761" s="16"/>
      <c r="BQ761" s="16"/>
      <c r="BR761" s="16"/>
      <c r="BS761" s="16"/>
      <c r="BT761" s="16"/>
      <c r="BU761" s="16"/>
      <c r="BV761" s="16"/>
      <c r="BX761" s="90"/>
    </row>
    <row r="762" spans="2:76" ht="27" customHeight="1">
      <c r="B762" s="109"/>
      <c r="C762" s="2"/>
      <c r="AO762" s="51"/>
      <c r="AP762" s="89"/>
      <c r="AQ762" s="2" t="s">
        <v>271</v>
      </c>
      <c r="BB762" s="5" t="s">
        <v>1</v>
      </c>
      <c r="BC762" s="302" t="s">
        <v>2</v>
      </c>
      <c r="BD762" s="302"/>
      <c r="BE762" s="302"/>
      <c r="BF762" s="302"/>
      <c r="BG762" s="302"/>
      <c r="BH762" s="2" t="s">
        <v>3</v>
      </c>
      <c r="BI762" s="5" t="s">
        <v>1</v>
      </c>
      <c r="BJ762" s="301" t="s">
        <v>61</v>
      </c>
      <c r="BK762" s="301"/>
      <c r="BL762" s="301"/>
      <c r="BM762" s="301"/>
      <c r="BN762" s="301"/>
      <c r="BO762" s="2" t="s">
        <v>3</v>
      </c>
      <c r="BP762" s="5" t="s">
        <v>1</v>
      </c>
      <c r="BQ762" s="302" t="s">
        <v>4</v>
      </c>
      <c r="BR762" s="302"/>
      <c r="BS762" s="302"/>
      <c r="BT762" s="302"/>
      <c r="BU762" s="302"/>
      <c r="BV762" s="2" t="s">
        <v>3</v>
      </c>
      <c r="BX762" s="90"/>
    </row>
    <row r="763" spans="2:76" ht="27" customHeight="1">
      <c r="B763" s="109"/>
      <c r="C763" s="2"/>
      <c r="AO763" s="51"/>
      <c r="AP763" s="89"/>
      <c r="AS763" s="2" t="s">
        <v>678</v>
      </c>
      <c r="BB763" s="5" t="s">
        <v>1</v>
      </c>
      <c r="BC763" s="310" t="str">
        <f>IF(BC258="","",BC258)</f>
        <v/>
      </c>
      <c r="BD763" s="310"/>
      <c r="BE763" s="310"/>
      <c r="BF763" s="310"/>
      <c r="BG763" s="2" t="s">
        <v>22</v>
      </c>
      <c r="BH763" s="2" t="s">
        <v>3</v>
      </c>
      <c r="BI763" s="5" t="s">
        <v>1</v>
      </c>
      <c r="BJ763" s="310" t="str">
        <f>IF(BJ258="","",BJ258)</f>
        <v/>
      </c>
      <c r="BK763" s="310"/>
      <c r="BL763" s="310"/>
      <c r="BM763" s="310"/>
      <c r="BN763" s="2" t="s">
        <v>22</v>
      </c>
      <c r="BO763" s="2" t="s">
        <v>3</v>
      </c>
      <c r="BP763" s="5" t="s">
        <v>1</v>
      </c>
      <c r="BQ763" s="310" t="str">
        <f>IF(BQ258="","",BQ258)</f>
        <v/>
      </c>
      <c r="BR763" s="310"/>
      <c r="BS763" s="310"/>
      <c r="BT763" s="310"/>
      <c r="BU763" s="2" t="s">
        <v>22</v>
      </c>
      <c r="BV763" s="2" t="s">
        <v>3</v>
      </c>
      <c r="BX763" s="90"/>
    </row>
    <row r="764" spans="2:76" ht="27" customHeight="1">
      <c r="B764" s="109"/>
      <c r="C764" s="2"/>
      <c r="AO764" s="51"/>
      <c r="AP764" s="89"/>
      <c r="AS764" s="2" t="s">
        <v>679</v>
      </c>
      <c r="BB764" s="5"/>
      <c r="BC764" s="137"/>
      <c r="BD764" s="137"/>
      <c r="BE764" s="137"/>
      <c r="BF764" s="137"/>
      <c r="BQ764" s="137"/>
      <c r="BR764" s="137"/>
      <c r="BS764" s="137"/>
      <c r="BT764" s="137"/>
      <c r="BX764" s="90"/>
    </row>
    <row r="765" spans="2:76" ht="27" customHeight="1">
      <c r="B765" s="109"/>
      <c r="C765" s="2"/>
      <c r="AO765" s="51"/>
      <c r="AP765" s="89"/>
      <c r="BB765" s="5" t="s">
        <v>1</v>
      </c>
      <c r="BC765" s="310" t="str">
        <f>IF(BC260="","",BC260)</f>
        <v/>
      </c>
      <c r="BD765" s="310"/>
      <c r="BE765" s="310"/>
      <c r="BF765" s="310"/>
      <c r="BG765" s="2" t="s">
        <v>22</v>
      </c>
      <c r="BH765" s="2" t="s">
        <v>3</v>
      </c>
      <c r="BI765" s="5" t="s">
        <v>1</v>
      </c>
      <c r="BJ765" s="310" t="str">
        <f>IF(BJ260="","",BJ260)</f>
        <v/>
      </c>
      <c r="BK765" s="310"/>
      <c r="BL765" s="310"/>
      <c r="BM765" s="310"/>
      <c r="BN765" s="2" t="s">
        <v>22</v>
      </c>
      <c r="BO765" s="2" t="s">
        <v>3</v>
      </c>
      <c r="BP765" s="5" t="s">
        <v>1</v>
      </c>
      <c r="BQ765" s="310" t="str">
        <f>IF(BQ260="","",BQ260)</f>
        <v/>
      </c>
      <c r="BR765" s="310"/>
      <c r="BS765" s="310"/>
      <c r="BT765" s="310"/>
      <c r="BU765" s="2" t="s">
        <v>22</v>
      </c>
      <c r="BV765" s="2" t="s">
        <v>3</v>
      </c>
      <c r="BX765" s="90"/>
    </row>
    <row r="766" spans="2:76" ht="27" customHeight="1">
      <c r="B766" s="109"/>
      <c r="C766" s="2"/>
      <c r="AO766" s="51"/>
      <c r="AP766" s="89"/>
      <c r="AS766" s="2" t="s">
        <v>681</v>
      </c>
      <c r="BD766" s="24"/>
      <c r="BE766" s="24"/>
      <c r="BF766" s="24"/>
      <c r="BG766" s="24"/>
      <c r="BH766" s="24"/>
      <c r="BI766" s="24"/>
      <c r="BJ766" s="24"/>
      <c r="BK766" s="310" t="str">
        <f>IF(BK261="","",BK261)</f>
        <v/>
      </c>
      <c r="BL766" s="310"/>
      <c r="BM766" s="310"/>
      <c r="BN766" s="310"/>
      <c r="BO766" s="2" t="s">
        <v>73</v>
      </c>
      <c r="BX766" s="90"/>
    </row>
    <row r="767" spans="2:76" ht="7.5" customHeight="1">
      <c r="B767" s="109"/>
      <c r="C767" s="2"/>
      <c r="AO767" s="51"/>
      <c r="AP767" s="89"/>
      <c r="AQ767" s="18"/>
      <c r="AR767" s="18"/>
      <c r="AS767" s="18"/>
      <c r="AT767" s="18"/>
      <c r="AU767" s="18"/>
      <c r="AV767" s="18"/>
      <c r="AW767" s="18"/>
      <c r="AX767" s="18"/>
      <c r="AY767" s="18"/>
      <c r="AZ767" s="18"/>
      <c r="BA767" s="18"/>
      <c r="BB767" s="18"/>
      <c r="BC767" s="18"/>
      <c r="BD767" s="18"/>
      <c r="BE767" s="18"/>
      <c r="BF767" s="18"/>
      <c r="BG767" s="18"/>
      <c r="BH767" s="18"/>
      <c r="BI767" s="18"/>
      <c r="BJ767" s="18"/>
      <c r="BK767" s="18"/>
      <c r="BL767" s="18"/>
      <c r="BM767" s="18"/>
      <c r="BN767" s="18"/>
      <c r="BO767" s="18"/>
      <c r="BP767" s="18"/>
      <c r="BQ767" s="18"/>
      <c r="BR767" s="18"/>
      <c r="BS767" s="18"/>
      <c r="BT767" s="18"/>
      <c r="BU767" s="18"/>
      <c r="BV767" s="18"/>
      <c r="BX767" s="90"/>
    </row>
    <row r="768" spans="2:76" ht="7.5" customHeight="1">
      <c r="B768" s="109"/>
      <c r="C768" s="2"/>
      <c r="AO768" s="51"/>
      <c r="AP768" s="89"/>
      <c r="AQ768" s="16"/>
      <c r="AR768" s="16"/>
      <c r="AS768" s="16"/>
      <c r="AT768" s="16"/>
      <c r="AU768" s="16"/>
      <c r="AV768" s="16"/>
      <c r="AW768" s="16"/>
      <c r="AX768" s="16"/>
      <c r="AY768" s="16"/>
      <c r="AZ768" s="16"/>
      <c r="BA768" s="16"/>
      <c r="BB768" s="16"/>
      <c r="BC768" s="16"/>
      <c r="BD768" s="16"/>
      <c r="BE768" s="16"/>
      <c r="BF768" s="16"/>
      <c r="BG768" s="16"/>
      <c r="BH768" s="16"/>
      <c r="BI768" s="16"/>
      <c r="BJ768" s="16"/>
      <c r="BK768" s="16"/>
      <c r="BL768" s="16"/>
      <c r="BM768" s="16"/>
      <c r="BN768" s="16"/>
      <c r="BO768" s="16"/>
      <c r="BP768" s="16"/>
      <c r="BQ768" s="16"/>
      <c r="BR768" s="16"/>
      <c r="BS768" s="16"/>
      <c r="BT768" s="16"/>
      <c r="BU768" s="16"/>
      <c r="BV768" s="16"/>
      <c r="BX768" s="90"/>
    </row>
    <row r="769" spans="2:76" ht="27" customHeight="1">
      <c r="B769" s="109"/>
      <c r="C769" s="2"/>
      <c r="AO769" s="51"/>
      <c r="AP769" s="89"/>
      <c r="AQ769" s="2" t="s">
        <v>75</v>
      </c>
      <c r="BB769" s="5" t="s">
        <v>1</v>
      </c>
      <c r="BC769" s="302" t="s">
        <v>2</v>
      </c>
      <c r="BD769" s="302"/>
      <c r="BE769" s="302"/>
      <c r="BF769" s="302"/>
      <c r="BG769" s="30"/>
      <c r="BH769" s="2" t="s">
        <v>3</v>
      </c>
      <c r="BI769" s="5" t="s">
        <v>1</v>
      </c>
      <c r="BJ769" s="301" t="s">
        <v>61</v>
      </c>
      <c r="BK769" s="301"/>
      <c r="BL769" s="301"/>
      <c r="BM769" s="301"/>
      <c r="BN769" s="31"/>
      <c r="BO769" s="2" t="s">
        <v>3</v>
      </c>
      <c r="BP769" s="5" t="s">
        <v>1</v>
      </c>
      <c r="BQ769" s="302" t="s">
        <v>4</v>
      </c>
      <c r="BR769" s="302"/>
      <c r="BS769" s="302"/>
      <c r="BT769" s="302"/>
      <c r="BU769" s="30"/>
      <c r="BV769" s="2" t="s">
        <v>3</v>
      </c>
      <c r="BX769" s="90"/>
    </row>
    <row r="770" spans="2:76" ht="27" customHeight="1">
      <c r="B770" s="109"/>
      <c r="C770" s="2"/>
      <c r="AO770" s="51"/>
      <c r="AP770" s="89"/>
      <c r="AS770" s="2" t="s">
        <v>276</v>
      </c>
      <c r="AU770" s="24"/>
      <c r="AX770" s="24"/>
      <c r="AY770" s="24"/>
      <c r="AZ770" s="24"/>
      <c r="BA770" s="24"/>
      <c r="BB770" s="5" t="s">
        <v>1</v>
      </c>
      <c r="BC770" s="310" t="str">
        <f>IF(BC265="","",BC265)</f>
        <v/>
      </c>
      <c r="BD770" s="310"/>
      <c r="BE770" s="310"/>
      <c r="BF770" s="310"/>
      <c r="BG770" s="2" t="s">
        <v>22</v>
      </c>
      <c r="BH770" s="2" t="s">
        <v>3</v>
      </c>
      <c r="BI770" s="5" t="s">
        <v>1</v>
      </c>
      <c r="BJ770" s="310" t="str">
        <f>IF(BJ265="","",BJ265)</f>
        <v/>
      </c>
      <c r="BK770" s="310"/>
      <c r="BL770" s="310"/>
      <c r="BM770" s="310"/>
      <c r="BN770" s="2" t="s">
        <v>22</v>
      </c>
      <c r="BO770" s="2" t="s">
        <v>3</v>
      </c>
      <c r="BP770" s="5" t="s">
        <v>1</v>
      </c>
      <c r="BQ770" s="310" t="str">
        <f>IF(BQ265="","",BQ265)</f>
        <v/>
      </c>
      <c r="BR770" s="310"/>
      <c r="BS770" s="310"/>
      <c r="BT770" s="310"/>
      <c r="BU770" s="2" t="s">
        <v>22</v>
      </c>
      <c r="BV770" s="2" t="s">
        <v>3</v>
      </c>
      <c r="BX770" s="90"/>
    </row>
    <row r="771" spans="2:76" ht="27" customHeight="1">
      <c r="B771" s="109"/>
      <c r="C771" s="2"/>
      <c r="AO771" s="51"/>
      <c r="AP771" s="89"/>
      <c r="AS771" s="2" t="s">
        <v>519</v>
      </c>
      <c r="BB771" s="5"/>
      <c r="BC771" s="136"/>
      <c r="BD771" s="136"/>
      <c r="BE771" s="136"/>
      <c r="BF771" s="136"/>
      <c r="BI771" s="5"/>
      <c r="BJ771" s="136"/>
      <c r="BK771" s="136"/>
      <c r="BL771" s="136"/>
      <c r="BM771" s="136"/>
      <c r="BP771" s="5"/>
      <c r="BQ771" s="136"/>
      <c r="BR771" s="136"/>
      <c r="BS771" s="136"/>
      <c r="BT771" s="136"/>
      <c r="BX771" s="90"/>
    </row>
    <row r="772" spans="2:76" ht="27" customHeight="1">
      <c r="B772" s="109"/>
      <c r="C772" s="2"/>
      <c r="AO772" s="51"/>
      <c r="AP772" s="89"/>
      <c r="BB772" s="5" t="s">
        <v>1</v>
      </c>
      <c r="BC772" s="310" t="str">
        <f>IF(BC267="","",BC267)</f>
        <v/>
      </c>
      <c r="BD772" s="310"/>
      <c r="BE772" s="310"/>
      <c r="BF772" s="310"/>
      <c r="BG772" s="2" t="s">
        <v>22</v>
      </c>
      <c r="BH772" s="2" t="s">
        <v>3</v>
      </c>
      <c r="BI772" s="5" t="s">
        <v>1</v>
      </c>
      <c r="BJ772" s="310" t="str">
        <f>IF(BJ267="","",BJ267)</f>
        <v/>
      </c>
      <c r="BK772" s="310"/>
      <c r="BL772" s="310"/>
      <c r="BM772" s="310"/>
      <c r="BN772" s="2" t="s">
        <v>22</v>
      </c>
      <c r="BO772" s="2" t="s">
        <v>3</v>
      </c>
      <c r="BP772" s="5" t="s">
        <v>1</v>
      </c>
      <c r="BQ772" s="310" t="str">
        <f>IF(BQ267="","",BQ267)</f>
        <v/>
      </c>
      <c r="BR772" s="310"/>
      <c r="BS772" s="310"/>
      <c r="BT772" s="310"/>
      <c r="BU772" s="2" t="s">
        <v>22</v>
      </c>
      <c r="BV772" s="2" t="s">
        <v>3</v>
      </c>
      <c r="BX772" s="90"/>
    </row>
    <row r="773" spans="2:76" ht="27" customHeight="1">
      <c r="B773" s="109"/>
      <c r="C773" s="2"/>
      <c r="AO773" s="51"/>
      <c r="AP773" s="89"/>
      <c r="AS773" s="2" t="s">
        <v>463</v>
      </c>
      <c r="BB773" s="5"/>
      <c r="BC773" s="32"/>
      <c r="BD773" s="32"/>
      <c r="BE773" s="32"/>
      <c r="BF773" s="32"/>
      <c r="BI773" s="5"/>
      <c r="BJ773" s="32"/>
      <c r="BK773" s="32"/>
      <c r="BL773" s="32"/>
      <c r="BM773" s="32"/>
      <c r="BP773" s="5"/>
      <c r="BQ773" s="32"/>
      <c r="BR773" s="32"/>
      <c r="BS773" s="32"/>
      <c r="BT773" s="32"/>
      <c r="BX773" s="90"/>
    </row>
    <row r="774" spans="2:76" ht="27" customHeight="1">
      <c r="B774" s="109"/>
      <c r="C774" s="2"/>
      <c r="AO774" s="51"/>
      <c r="AP774" s="89"/>
      <c r="BB774" s="5" t="s">
        <v>1</v>
      </c>
      <c r="BC774" s="310" t="str">
        <f>IF(BC269="","",BC269)</f>
        <v/>
      </c>
      <c r="BD774" s="310"/>
      <c r="BE774" s="310"/>
      <c r="BF774" s="310"/>
      <c r="BG774" s="2" t="s">
        <v>22</v>
      </c>
      <c r="BH774" s="2" t="s">
        <v>3</v>
      </c>
      <c r="BI774" s="5" t="s">
        <v>1</v>
      </c>
      <c r="BJ774" s="310" t="str">
        <f>IF(BJ269="","",BJ269)</f>
        <v/>
      </c>
      <c r="BK774" s="310"/>
      <c r="BL774" s="310"/>
      <c r="BM774" s="310"/>
      <c r="BN774" s="2" t="s">
        <v>22</v>
      </c>
      <c r="BO774" s="2" t="s">
        <v>3</v>
      </c>
      <c r="BP774" s="5" t="s">
        <v>1</v>
      </c>
      <c r="BQ774" s="310" t="str">
        <f>IF(BQ269="","",BQ269)</f>
        <v/>
      </c>
      <c r="BR774" s="310"/>
      <c r="BS774" s="310"/>
      <c r="BT774" s="310"/>
      <c r="BU774" s="2" t="s">
        <v>22</v>
      </c>
      <c r="BV774" s="2" t="s">
        <v>3</v>
      </c>
      <c r="BX774" s="90"/>
    </row>
    <row r="775" spans="2:76" ht="27" customHeight="1">
      <c r="B775" s="109"/>
      <c r="C775" s="2"/>
      <c r="AO775" s="51"/>
      <c r="AP775" s="89"/>
      <c r="AS775" s="2" t="s">
        <v>521</v>
      </c>
      <c r="BB775" s="5"/>
      <c r="BC775" s="32"/>
      <c r="BD775" s="32"/>
      <c r="BE775" s="32"/>
      <c r="BF775" s="32"/>
      <c r="BI775" s="5"/>
      <c r="BJ775" s="32"/>
      <c r="BK775" s="32"/>
      <c r="BL775" s="32"/>
      <c r="BM775" s="32"/>
      <c r="BP775" s="5"/>
      <c r="BQ775" s="32"/>
      <c r="BR775" s="32"/>
      <c r="BS775" s="32"/>
      <c r="BT775" s="32"/>
      <c r="BX775" s="90"/>
    </row>
    <row r="776" spans="2:76" ht="27" customHeight="1">
      <c r="B776" s="109"/>
      <c r="C776" s="2"/>
      <c r="AO776" s="51"/>
      <c r="AP776" s="89"/>
      <c r="BB776" s="5" t="s">
        <v>1</v>
      </c>
      <c r="BC776" s="310" t="str">
        <f>IF(BC271="","",BC271)</f>
        <v/>
      </c>
      <c r="BD776" s="310"/>
      <c r="BE776" s="310"/>
      <c r="BF776" s="310"/>
      <c r="BG776" s="2" t="s">
        <v>22</v>
      </c>
      <c r="BH776" s="2" t="s">
        <v>3</v>
      </c>
      <c r="BI776" s="5" t="s">
        <v>1</v>
      </c>
      <c r="BJ776" s="310" t="str">
        <f>IF(BJ271="","",BJ271)</f>
        <v/>
      </c>
      <c r="BK776" s="310"/>
      <c r="BL776" s="310"/>
      <c r="BM776" s="310"/>
      <c r="BN776" s="2" t="s">
        <v>22</v>
      </c>
      <c r="BO776" s="2" t="s">
        <v>3</v>
      </c>
      <c r="BP776" s="5" t="s">
        <v>1</v>
      </c>
      <c r="BQ776" s="310" t="str">
        <f>IF(BQ271="","",BQ271)</f>
        <v/>
      </c>
      <c r="BR776" s="310"/>
      <c r="BS776" s="310"/>
      <c r="BT776" s="310"/>
      <c r="BU776" s="2" t="s">
        <v>22</v>
      </c>
      <c r="BV776" s="2" t="s">
        <v>3</v>
      </c>
      <c r="BX776" s="90"/>
    </row>
    <row r="777" spans="2:76" ht="27" customHeight="1">
      <c r="B777" s="109"/>
      <c r="C777" s="2"/>
      <c r="AO777" s="51"/>
      <c r="AP777" s="89"/>
      <c r="AS777" s="2" t="s">
        <v>677</v>
      </c>
      <c r="BB777" s="5" t="s">
        <v>1</v>
      </c>
      <c r="BC777" s="310" t="str">
        <f>IF(BC272="","",BC272)</f>
        <v/>
      </c>
      <c r="BD777" s="310"/>
      <c r="BE777" s="310"/>
      <c r="BF777" s="310"/>
      <c r="BG777" s="2" t="s">
        <v>22</v>
      </c>
      <c r="BH777" s="2" t="s">
        <v>3</v>
      </c>
      <c r="BI777" s="5" t="s">
        <v>1</v>
      </c>
      <c r="BJ777" s="310" t="str">
        <f>IF(BJ272="","",BJ272)</f>
        <v/>
      </c>
      <c r="BK777" s="310"/>
      <c r="BL777" s="310"/>
      <c r="BM777" s="310"/>
      <c r="BN777" s="2" t="s">
        <v>22</v>
      </c>
      <c r="BO777" s="2" t="s">
        <v>3</v>
      </c>
      <c r="BP777" s="5" t="s">
        <v>1</v>
      </c>
      <c r="BQ777" s="310" t="str">
        <f>IF(BQ272="","",BQ272)</f>
        <v/>
      </c>
      <c r="BR777" s="310"/>
      <c r="BS777" s="310"/>
      <c r="BT777" s="310"/>
      <c r="BU777" s="2" t="s">
        <v>22</v>
      </c>
      <c r="BV777" s="2" t="s">
        <v>3</v>
      </c>
      <c r="BX777" s="90"/>
    </row>
    <row r="778" spans="2:76" ht="27" customHeight="1">
      <c r="B778" s="109"/>
      <c r="C778" s="2"/>
      <c r="AO778" s="51"/>
      <c r="AP778" s="89"/>
      <c r="AS778" s="2" t="s">
        <v>674</v>
      </c>
      <c r="BB778" s="5" t="s">
        <v>1</v>
      </c>
      <c r="BC778" s="310" t="str">
        <f>IF(BC273="","",BC273)</f>
        <v/>
      </c>
      <c r="BD778" s="310"/>
      <c r="BE778" s="310"/>
      <c r="BF778" s="310"/>
      <c r="BG778" s="2" t="s">
        <v>22</v>
      </c>
      <c r="BH778" s="2" t="s">
        <v>3</v>
      </c>
      <c r="BI778" s="5" t="s">
        <v>1</v>
      </c>
      <c r="BJ778" s="310" t="str">
        <f>IF(BJ273="","",BJ273)</f>
        <v/>
      </c>
      <c r="BK778" s="310"/>
      <c r="BL778" s="310"/>
      <c r="BM778" s="310"/>
      <c r="BN778" s="2" t="s">
        <v>22</v>
      </c>
      <c r="BO778" s="2" t="s">
        <v>3</v>
      </c>
      <c r="BP778" s="5" t="s">
        <v>1</v>
      </c>
      <c r="BQ778" s="310" t="str">
        <f>IF(BQ273="","",BQ273)</f>
        <v/>
      </c>
      <c r="BR778" s="310"/>
      <c r="BS778" s="310"/>
      <c r="BT778" s="310"/>
      <c r="BU778" s="2" t="s">
        <v>22</v>
      </c>
      <c r="BV778" s="2" t="s">
        <v>3</v>
      </c>
      <c r="BX778" s="90"/>
    </row>
    <row r="779" spans="2:76" ht="27" customHeight="1">
      <c r="B779" s="109"/>
      <c r="C779" s="2"/>
      <c r="AO779" s="51"/>
      <c r="AP779" s="89"/>
      <c r="AS779" s="2" t="s">
        <v>660</v>
      </c>
      <c r="BB779" s="5" t="s">
        <v>1</v>
      </c>
      <c r="BC779" s="310" t="str">
        <f>IF(BC274="","",BC274)</f>
        <v/>
      </c>
      <c r="BD779" s="310"/>
      <c r="BE779" s="310"/>
      <c r="BF779" s="310"/>
      <c r="BG779" s="2" t="s">
        <v>22</v>
      </c>
      <c r="BH779" s="2" t="s">
        <v>3</v>
      </c>
      <c r="BI779" s="5" t="s">
        <v>1</v>
      </c>
      <c r="BJ779" s="310" t="str">
        <f>IF(BJ274="","",BJ274)</f>
        <v/>
      </c>
      <c r="BK779" s="310"/>
      <c r="BL779" s="310"/>
      <c r="BM779" s="310"/>
      <c r="BN779" s="2" t="s">
        <v>22</v>
      </c>
      <c r="BO779" s="2" t="s">
        <v>3</v>
      </c>
      <c r="BP779" s="5" t="s">
        <v>1</v>
      </c>
      <c r="BQ779" s="310" t="str">
        <f>IF(BQ274="","",BQ274)</f>
        <v/>
      </c>
      <c r="BR779" s="310"/>
      <c r="BS779" s="310"/>
      <c r="BT779" s="310"/>
      <c r="BU779" s="2" t="s">
        <v>22</v>
      </c>
      <c r="BV779" s="2" t="s">
        <v>3</v>
      </c>
      <c r="BX779" s="90"/>
    </row>
    <row r="780" spans="2:76" ht="27" customHeight="1">
      <c r="B780" s="109"/>
      <c r="C780" s="2"/>
      <c r="AO780" s="51"/>
      <c r="AP780" s="89"/>
      <c r="AS780" s="2" t="s">
        <v>661</v>
      </c>
      <c r="BB780" s="5" t="s">
        <v>1</v>
      </c>
      <c r="BC780" s="310" t="str">
        <f>IF(BC275="","",BC275)</f>
        <v/>
      </c>
      <c r="BD780" s="310"/>
      <c r="BE780" s="310"/>
      <c r="BF780" s="310"/>
      <c r="BG780" s="2" t="s">
        <v>22</v>
      </c>
      <c r="BH780" s="2" t="s">
        <v>3</v>
      </c>
      <c r="BI780" s="5" t="s">
        <v>1</v>
      </c>
      <c r="BJ780" s="310" t="str">
        <f>IF(BJ275="","",BJ275)</f>
        <v/>
      </c>
      <c r="BK780" s="310"/>
      <c r="BL780" s="310"/>
      <c r="BM780" s="310"/>
      <c r="BN780" s="2" t="s">
        <v>22</v>
      </c>
      <c r="BO780" s="2" t="s">
        <v>3</v>
      </c>
      <c r="BP780" s="5" t="s">
        <v>1</v>
      </c>
      <c r="BQ780" s="310" t="str">
        <f>IF(BQ275="","",BQ275)</f>
        <v/>
      </c>
      <c r="BR780" s="310"/>
      <c r="BS780" s="310"/>
      <c r="BT780" s="310"/>
      <c r="BU780" s="2" t="s">
        <v>22</v>
      </c>
      <c r="BV780" s="2" t="s">
        <v>3</v>
      </c>
      <c r="BX780" s="90"/>
    </row>
    <row r="781" spans="2:76" ht="27" customHeight="1">
      <c r="B781" s="109"/>
      <c r="C781" s="2"/>
      <c r="AO781" s="51"/>
      <c r="AP781" s="89"/>
      <c r="AS781" s="2" t="s">
        <v>662</v>
      </c>
      <c r="BB781" s="5"/>
      <c r="BC781" s="32"/>
      <c r="BD781" s="32"/>
      <c r="BE781" s="32"/>
      <c r="BF781" s="32"/>
      <c r="BI781" s="5"/>
      <c r="BJ781" s="32"/>
      <c r="BK781" s="32"/>
      <c r="BL781" s="32"/>
      <c r="BM781" s="32"/>
      <c r="BP781" s="5"/>
      <c r="BQ781" s="32"/>
      <c r="BR781" s="32"/>
      <c r="BS781" s="32"/>
      <c r="BT781" s="32"/>
      <c r="BX781" s="90"/>
    </row>
    <row r="782" spans="2:76" ht="27" customHeight="1">
      <c r="B782" s="109"/>
      <c r="C782" s="2"/>
      <c r="AO782" s="51"/>
      <c r="AP782" s="89"/>
      <c r="BB782" s="5" t="s">
        <v>1</v>
      </c>
      <c r="BC782" s="310" t="str">
        <f t="shared" ref="BC782:BC787" si="9">IF(BC277="","",BC277)</f>
        <v/>
      </c>
      <c r="BD782" s="310"/>
      <c r="BE782" s="310"/>
      <c r="BF782" s="310"/>
      <c r="BG782" s="2" t="s">
        <v>22</v>
      </c>
      <c r="BH782" s="2" t="s">
        <v>3</v>
      </c>
      <c r="BI782" s="5" t="s">
        <v>1</v>
      </c>
      <c r="BJ782" s="310" t="str">
        <f t="shared" ref="BJ782:BJ787" si="10">IF(BJ277="","",BJ277)</f>
        <v/>
      </c>
      <c r="BK782" s="310"/>
      <c r="BL782" s="310"/>
      <c r="BM782" s="310"/>
      <c r="BN782" s="2" t="s">
        <v>22</v>
      </c>
      <c r="BO782" s="2" t="s">
        <v>3</v>
      </c>
      <c r="BP782" s="5" t="s">
        <v>1</v>
      </c>
      <c r="BQ782" s="310" t="str">
        <f t="shared" ref="BQ782:BQ788" si="11">IF(BQ277="","",BQ277)</f>
        <v/>
      </c>
      <c r="BR782" s="310"/>
      <c r="BS782" s="310"/>
      <c r="BT782" s="310"/>
      <c r="BU782" s="2" t="s">
        <v>22</v>
      </c>
      <c r="BV782" s="2" t="s">
        <v>3</v>
      </c>
      <c r="BX782" s="90"/>
    </row>
    <row r="783" spans="2:76" ht="27" customHeight="1">
      <c r="B783" s="109"/>
      <c r="C783" s="2"/>
      <c r="AO783" s="51"/>
      <c r="AP783" s="89"/>
      <c r="AS783" s="2" t="s">
        <v>663</v>
      </c>
      <c r="BB783" s="5" t="s">
        <v>1</v>
      </c>
      <c r="BC783" s="310" t="str">
        <f t="shared" si="9"/>
        <v/>
      </c>
      <c r="BD783" s="310"/>
      <c r="BE783" s="310"/>
      <c r="BF783" s="310"/>
      <c r="BG783" s="2" t="s">
        <v>22</v>
      </c>
      <c r="BH783" s="2" t="s">
        <v>3</v>
      </c>
      <c r="BI783" s="5" t="s">
        <v>1</v>
      </c>
      <c r="BJ783" s="310" t="str">
        <f t="shared" si="10"/>
        <v/>
      </c>
      <c r="BK783" s="310"/>
      <c r="BL783" s="310"/>
      <c r="BM783" s="310"/>
      <c r="BN783" s="2" t="s">
        <v>22</v>
      </c>
      <c r="BO783" s="2" t="s">
        <v>3</v>
      </c>
      <c r="BP783" s="5" t="s">
        <v>1</v>
      </c>
      <c r="BQ783" s="310" t="str">
        <f t="shared" si="11"/>
        <v/>
      </c>
      <c r="BR783" s="310"/>
      <c r="BS783" s="310"/>
      <c r="BT783" s="310"/>
      <c r="BU783" s="2" t="s">
        <v>22</v>
      </c>
      <c r="BV783" s="2" t="s">
        <v>3</v>
      </c>
      <c r="BX783" s="90"/>
    </row>
    <row r="784" spans="2:76" ht="27" customHeight="1">
      <c r="B784" s="109"/>
      <c r="C784" s="2"/>
      <c r="AO784" s="51"/>
      <c r="AP784" s="89"/>
      <c r="AS784" s="399" t="s">
        <v>675</v>
      </c>
      <c r="AT784" s="399"/>
      <c r="AU784" s="399"/>
      <c r="AV784" s="399"/>
      <c r="AW784" s="399"/>
      <c r="AX784" s="399"/>
      <c r="AY784" s="399"/>
      <c r="AZ784" s="399"/>
      <c r="BA784" s="399"/>
      <c r="BB784" s="5" t="s">
        <v>1</v>
      </c>
      <c r="BC784" s="310" t="str">
        <f t="shared" si="9"/>
        <v/>
      </c>
      <c r="BD784" s="310"/>
      <c r="BE784" s="310"/>
      <c r="BF784" s="310"/>
      <c r="BG784" s="2" t="s">
        <v>22</v>
      </c>
      <c r="BH784" s="2" t="s">
        <v>3</v>
      </c>
      <c r="BI784" s="5" t="s">
        <v>1</v>
      </c>
      <c r="BJ784" s="310" t="str">
        <f t="shared" si="10"/>
        <v/>
      </c>
      <c r="BK784" s="310"/>
      <c r="BL784" s="310"/>
      <c r="BM784" s="310"/>
      <c r="BN784" s="2" t="s">
        <v>22</v>
      </c>
      <c r="BO784" s="2" t="s">
        <v>3</v>
      </c>
      <c r="BP784" s="5" t="s">
        <v>1</v>
      </c>
      <c r="BQ784" s="310" t="str">
        <f t="shared" si="11"/>
        <v/>
      </c>
      <c r="BR784" s="310"/>
      <c r="BS784" s="310"/>
      <c r="BT784" s="310"/>
      <c r="BU784" s="2" t="s">
        <v>22</v>
      </c>
      <c r="BV784" s="2" t="s">
        <v>3</v>
      </c>
      <c r="BX784" s="90"/>
    </row>
    <row r="785" spans="1:78" ht="27" customHeight="1">
      <c r="B785" s="109"/>
      <c r="C785" s="2"/>
      <c r="AO785" s="51"/>
      <c r="AP785" s="89"/>
      <c r="AS785" s="2" t="s">
        <v>676</v>
      </c>
      <c r="AT785" s="29"/>
      <c r="AU785" s="29"/>
      <c r="AV785" s="29"/>
      <c r="AW785" s="29"/>
      <c r="AX785" s="29"/>
      <c r="AY785" s="29"/>
      <c r="AZ785" s="29"/>
      <c r="BA785" s="29"/>
      <c r="BB785" s="5" t="s">
        <v>1</v>
      </c>
      <c r="BC785" s="310" t="str">
        <f t="shared" si="9"/>
        <v/>
      </c>
      <c r="BD785" s="310"/>
      <c r="BE785" s="310"/>
      <c r="BF785" s="310"/>
      <c r="BG785" s="2" t="s">
        <v>22</v>
      </c>
      <c r="BH785" s="2" t="s">
        <v>3</v>
      </c>
      <c r="BI785" s="5" t="s">
        <v>1</v>
      </c>
      <c r="BJ785" s="310" t="str">
        <f t="shared" si="10"/>
        <v/>
      </c>
      <c r="BK785" s="310"/>
      <c r="BL785" s="310"/>
      <c r="BM785" s="310"/>
      <c r="BN785" s="2" t="s">
        <v>22</v>
      </c>
      <c r="BO785" s="2" t="s">
        <v>3</v>
      </c>
      <c r="BP785" s="5" t="s">
        <v>1</v>
      </c>
      <c r="BQ785" s="310" t="str">
        <f t="shared" si="11"/>
        <v/>
      </c>
      <c r="BR785" s="310"/>
      <c r="BS785" s="310"/>
      <c r="BT785" s="310"/>
      <c r="BU785" s="2" t="s">
        <v>22</v>
      </c>
      <c r="BV785" s="2" t="s">
        <v>3</v>
      </c>
      <c r="BX785" s="90"/>
    </row>
    <row r="786" spans="1:78" ht="27" customHeight="1">
      <c r="B786" s="109"/>
      <c r="C786" s="2"/>
      <c r="AO786" s="51"/>
      <c r="AP786" s="89"/>
      <c r="AS786" s="2" t="s">
        <v>666</v>
      </c>
      <c r="BB786" s="5" t="s">
        <v>1</v>
      </c>
      <c r="BC786" s="310" t="str">
        <f t="shared" si="9"/>
        <v/>
      </c>
      <c r="BD786" s="310"/>
      <c r="BE786" s="310"/>
      <c r="BF786" s="310"/>
      <c r="BG786" s="2" t="s">
        <v>22</v>
      </c>
      <c r="BH786" s="2" t="s">
        <v>3</v>
      </c>
      <c r="BI786" s="5" t="s">
        <v>1</v>
      </c>
      <c r="BJ786" s="310" t="str">
        <f t="shared" si="10"/>
        <v/>
      </c>
      <c r="BK786" s="310"/>
      <c r="BL786" s="310"/>
      <c r="BM786" s="310"/>
      <c r="BN786" s="2" t="s">
        <v>22</v>
      </c>
      <c r="BO786" s="2" t="s">
        <v>3</v>
      </c>
      <c r="BP786" s="5" t="s">
        <v>1</v>
      </c>
      <c r="BQ786" s="310" t="str">
        <f t="shared" si="11"/>
        <v/>
      </c>
      <c r="BR786" s="310"/>
      <c r="BS786" s="310"/>
      <c r="BT786" s="310"/>
      <c r="BU786" s="2" t="s">
        <v>22</v>
      </c>
      <c r="BV786" s="2" t="s">
        <v>3</v>
      </c>
      <c r="BX786" s="90"/>
    </row>
    <row r="787" spans="1:78" ht="27" customHeight="1">
      <c r="B787" s="109"/>
      <c r="C787" s="2"/>
      <c r="AO787" s="51"/>
      <c r="AP787" s="89"/>
      <c r="AS787" s="2" t="s">
        <v>672</v>
      </c>
      <c r="BB787" s="5" t="s">
        <v>1</v>
      </c>
      <c r="BC787" s="310" t="str">
        <f t="shared" si="9"/>
        <v/>
      </c>
      <c r="BD787" s="310"/>
      <c r="BE787" s="310"/>
      <c r="BF787" s="310"/>
      <c r="BG787" s="2" t="s">
        <v>22</v>
      </c>
      <c r="BH787" s="2" t="s">
        <v>3</v>
      </c>
      <c r="BI787" s="5" t="s">
        <v>1</v>
      </c>
      <c r="BJ787" s="310" t="str">
        <f t="shared" si="10"/>
        <v/>
      </c>
      <c r="BK787" s="310"/>
      <c r="BL787" s="310"/>
      <c r="BM787" s="310"/>
      <c r="BN787" s="2" t="s">
        <v>22</v>
      </c>
      <c r="BO787" s="2" t="s">
        <v>3</v>
      </c>
      <c r="BP787" s="5" t="s">
        <v>1</v>
      </c>
      <c r="BQ787" s="310" t="str">
        <f t="shared" si="11"/>
        <v/>
      </c>
      <c r="BR787" s="310"/>
      <c r="BS787" s="310"/>
      <c r="BT787" s="310"/>
      <c r="BU787" s="2" t="s">
        <v>22</v>
      </c>
      <c r="BV787" s="2" t="s">
        <v>3</v>
      </c>
      <c r="BX787" s="90"/>
    </row>
    <row r="788" spans="1:78" ht="27" customHeight="1">
      <c r="B788" s="109"/>
      <c r="C788" s="2"/>
      <c r="AO788" s="51"/>
      <c r="AP788" s="89"/>
      <c r="AS788" s="2" t="s">
        <v>668</v>
      </c>
      <c r="BB788" s="5"/>
      <c r="BQ788" s="310" t="str">
        <f t="shared" si="11"/>
        <v/>
      </c>
      <c r="BR788" s="310"/>
      <c r="BS788" s="310"/>
      <c r="BT788" s="310"/>
      <c r="BU788" s="2" t="s">
        <v>22</v>
      </c>
      <c r="BX788" s="90"/>
    </row>
    <row r="789" spans="1:78" ht="27" customHeight="1">
      <c r="B789" s="109"/>
      <c r="C789" s="2"/>
      <c r="AO789" s="51"/>
      <c r="AP789" s="89"/>
      <c r="AS789" s="2" t="s">
        <v>669</v>
      </c>
      <c r="AV789" s="24"/>
      <c r="AW789" s="24"/>
      <c r="AX789" s="24"/>
      <c r="BK789" s="310" t="str">
        <f>IF(BK284="","",BK284)</f>
        <v/>
      </c>
      <c r="BL789" s="310"/>
      <c r="BM789" s="310"/>
      <c r="BN789" s="310"/>
      <c r="BO789" s="2" t="s">
        <v>73</v>
      </c>
      <c r="BX789" s="90"/>
    </row>
    <row r="790" spans="1:78" s="4" customFormat="1" ht="9" customHeight="1">
      <c r="A790" s="112"/>
      <c r="B790" s="112"/>
      <c r="AO790" s="29"/>
      <c r="AP790" s="93"/>
      <c r="AQ790" s="57"/>
      <c r="AR790" s="57"/>
      <c r="AS790" s="57"/>
      <c r="AT790" s="57"/>
      <c r="AU790" s="57"/>
      <c r="AV790" s="57"/>
      <c r="AW790" s="57"/>
      <c r="AX790" s="57"/>
      <c r="AY790" s="57"/>
      <c r="AZ790" s="57"/>
      <c r="BA790" s="57"/>
      <c r="BB790" s="57"/>
      <c r="BC790" s="57"/>
      <c r="BD790" s="57"/>
      <c r="BE790" s="57"/>
      <c r="BF790" s="57"/>
      <c r="BG790" s="57"/>
      <c r="BH790" s="57"/>
      <c r="BI790" s="57"/>
      <c r="BJ790" s="57"/>
      <c r="BK790" s="57"/>
      <c r="BL790" s="57"/>
      <c r="BM790" s="57"/>
      <c r="BN790" s="57"/>
      <c r="BO790" s="57"/>
      <c r="BP790" s="57"/>
      <c r="BQ790" s="57"/>
      <c r="BR790" s="57"/>
      <c r="BS790" s="57"/>
      <c r="BT790" s="57"/>
      <c r="BU790" s="57"/>
      <c r="BV790" s="57"/>
      <c r="BX790" s="97"/>
    </row>
    <row r="791" spans="1:78" s="4" customFormat="1" ht="7.5" customHeight="1">
      <c r="A791" s="112"/>
      <c r="B791" s="112"/>
      <c r="AO791" s="29"/>
      <c r="AP791" s="93"/>
      <c r="AQ791" s="97"/>
      <c r="AR791" s="97"/>
      <c r="AS791" s="97"/>
      <c r="AT791" s="97"/>
      <c r="AU791" s="97"/>
      <c r="AV791" s="97"/>
      <c r="AW791" s="97"/>
      <c r="AX791" s="97"/>
      <c r="AY791" s="97"/>
      <c r="AZ791" s="97"/>
      <c r="BA791" s="97"/>
      <c r="BB791" s="97"/>
      <c r="BC791" s="97"/>
      <c r="BD791" s="97"/>
      <c r="BE791" s="97"/>
      <c r="BF791" s="97"/>
      <c r="BG791" s="97"/>
      <c r="BH791" s="97"/>
      <c r="BI791" s="97"/>
      <c r="BJ791" s="97"/>
      <c r="BK791" s="97"/>
      <c r="BL791" s="97"/>
      <c r="BM791" s="97"/>
      <c r="BN791" s="97"/>
      <c r="BO791" s="97"/>
      <c r="BP791" s="97"/>
      <c r="BQ791" s="97"/>
      <c r="BR791" s="97"/>
      <c r="BS791" s="97"/>
      <c r="BT791" s="97"/>
      <c r="BU791" s="97"/>
      <c r="BV791" s="97"/>
      <c r="BW791" s="97"/>
      <c r="BX791" s="97"/>
    </row>
    <row r="792" spans="1:78" ht="27" customHeight="1">
      <c r="B792" s="109"/>
      <c r="C792" s="2"/>
      <c r="AO792" s="51"/>
      <c r="AP792" s="89"/>
      <c r="BG792" s="1" t="s">
        <v>197</v>
      </c>
      <c r="BX792" s="90"/>
      <c r="BZ792" s="2" t="s">
        <v>427</v>
      </c>
    </row>
    <row r="793" spans="1:78" ht="7.5" customHeight="1">
      <c r="B793" s="109"/>
      <c r="C793" s="2"/>
      <c r="AO793" s="51"/>
      <c r="AP793" s="89"/>
      <c r="AQ793" s="18"/>
      <c r="AR793" s="18"/>
      <c r="AS793" s="18"/>
      <c r="AT793" s="18"/>
      <c r="AU793" s="18"/>
      <c r="AV793" s="18"/>
      <c r="AW793" s="18"/>
      <c r="AX793" s="18"/>
      <c r="AY793" s="18"/>
      <c r="AZ793" s="18"/>
      <c r="BA793" s="18"/>
      <c r="BB793" s="18"/>
      <c r="BC793" s="18"/>
      <c r="BD793" s="18"/>
      <c r="BE793" s="18"/>
      <c r="BF793" s="18"/>
      <c r="BG793" s="18"/>
      <c r="BH793" s="18"/>
      <c r="BI793" s="18"/>
      <c r="BJ793" s="18"/>
      <c r="BK793" s="18"/>
      <c r="BL793" s="18"/>
      <c r="BM793" s="18"/>
      <c r="BN793" s="18"/>
      <c r="BO793" s="18"/>
      <c r="BP793" s="18"/>
      <c r="BQ793" s="18"/>
      <c r="BR793" s="18"/>
      <c r="BS793" s="18"/>
      <c r="BT793" s="18"/>
      <c r="BU793" s="18"/>
      <c r="BV793" s="18"/>
      <c r="BX793" s="90"/>
    </row>
    <row r="794" spans="1:78" ht="7.5" customHeight="1">
      <c r="B794" s="109"/>
      <c r="C794" s="2"/>
      <c r="AO794" s="51"/>
      <c r="AP794" s="89"/>
      <c r="AQ794" s="16"/>
      <c r="AR794" s="16"/>
      <c r="AS794" s="16"/>
      <c r="AT794" s="16"/>
      <c r="AU794" s="16"/>
      <c r="AV794" s="16"/>
      <c r="AW794" s="16"/>
      <c r="AX794" s="16"/>
      <c r="AY794" s="16"/>
      <c r="AZ794" s="16"/>
      <c r="BA794" s="16"/>
      <c r="BB794" s="16"/>
      <c r="BC794" s="16"/>
      <c r="BD794" s="16"/>
      <c r="BE794" s="16"/>
      <c r="BF794" s="16"/>
      <c r="BG794" s="16"/>
      <c r="BH794" s="16"/>
      <c r="BI794" s="16"/>
      <c r="BJ794" s="16"/>
      <c r="BK794" s="16"/>
      <c r="BL794" s="16"/>
      <c r="BM794" s="16"/>
      <c r="BN794" s="16"/>
      <c r="BO794" s="16"/>
      <c r="BP794" s="16"/>
      <c r="BQ794" s="16"/>
      <c r="BR794" s="16"/>
      <c r="BS794" s="16"/>
      <c r="BT794" s="16"/>
      <c r="BU794" s="16"/>
      <c r="BV794" s="16"/>
      <c r="BX794" s="90"/>
    </row>
    <row r="795" spans="1:78" ht="27" customHeight="1">
      <c r="B795" s="109"/>
      <c r="C795" s="2"/>
      <c r="AO795" s="51"/>
      <c r="AP795" s="89"/>
      <c r="AQ795" s="2" t="s">
        <v>76</v>
      </c>
      <c r="BX795" s="90"/>
    </row>
    <row r="796" spans="1:78" ht="27" customHeight="1">
      <c r="B796" s="109"/>
      <c r="C796" s="2"/>
      <c r="AO796" s="51"/>
      <c r="AP796" s="89"/>
      <c r="AR796" s="2" t="s">
        <v>17</v>
      </c>
      <c r="BK796" s="536">
        <f>IF(BK291="","",BK291)</f>
        <v>0</v>
      </c>
      <c r="BL796" s="536"/>
      <c r="BM796" s="536"/>
      <c r="BN796" s="536"/>
      <c r="BO796" s="2" t="s">
        <v>91</v>
      </c>
      <c r="BX796" s="90"/>
    </row>
    <row r="797" spans="1:78" ht="27" customHeight="1">
      <c r="B797" s="109"/>
      <c r="C797" s="2"/>
      <c r="AO797" s="51"/>
      <c r="AP797" s="89"/>
      <c r="AR797" s="2" t="s">
        <v>18</v>
      </c>
      <c r="BK797" s="536" t="str">
        <f>IF(BK292="","",BK292)</f>
        <v/>
      </c>
      <c r="BL797" s="536"/>
      <c r="BM797" s="536"/>
      <c r="BN797" s="536"/>
      <c r="BO797" s="2" t="s">
        <v>91</v>
      </c>
      <c r="BX797" s="90"/>
    </row>
    <row r="798" spans="1:78" ht="7.5" customHeight="1">
      <c r="B798" s="109"/>
      <c r="C798" s="2"/>
      <c r="AO798" s="51"/>
      <c r="AP798" s="89"/>
      <c r="AQ798" s="18"/>
      <c r="AR798" s="18"/>
      <c r="AS798" s="18"/>
      <c r="AT798" s="18"/>
      <c r="AU798" s="18"/>
      <c r="AV798" s="18"/>
      <c r="AW798" s="18"/>
      <c r="AX798" s="18"/>
      <c r="AY798" s="18"/>
      <c r="AZ798" s="18"/>
      <c r="BA798" s="18"/>
      <c r="BB798" s="18"/>
      <c r="BC798" s="18"/>
      <c r="BD798" s="18"/>
      <c r="BE798" s="18"/>
      <c r="BF798" s="18"/>
      <c r="BG798" s="18"/>
      <c r="BH798" s="18"/>
      <c r="BI798" s="18"/>
      <c r="BJ798" s="18"/>
      <c r="BK798" s="18"/>
      <c r="BL798" s="18"/>
      <c r="BM798" s="18"/>
      <c r="BN798" s="18"/>
      <c r="BO798" s="18"/>
      <c r="BP798" s="18"/>
      <c r="BQ798" s="18"/>
      <c r="BR798" s="18"/>
      <c r="BS798" s="18"/>
      <c r="BT798" s="18"/>
      <c r="BU798" s="18"/>
      <c r="BV798" s="18"/>
      <c r="BX798" s="90"/>
    </row>
    <row r="799" spans="1:78" ht="7.5" customHeight="1">
      <c r="B799" s="109"/>
      <c r="C799" s="2"/>
      <c r="AO799" s="51"/>
      <c r="AP799" s="89"/>
      <c r="AQ799" s="16"/>
      <c r="AR799" s="16"/>
      <c r="AS799" s="16"/>
      <c r="AT799" s="16"/>
      <c r="AU799" s="16"/>
      <c r="AV799" s="16"/>
      <c r="AW799" s="16"/>
      <c r="AX799" s="16"/>
      <c r="AY799" s="16"/>
      <c r="AZ799" s="16"/>
      <c r="BA799" s="16"/>
      <c r="BB799" s="16"/>
      <c r="BC799" s="16"/>
      <c r="BD799" s="16"/>
      <c r="BE799" s="16"/>
      <c r="BF799" s="16"/>
      <c r="BG799" s="16"/>
      <c r="BH799" s="16"/>
      <c r="BI799" s="16"/>
      <c r="BJ799" s="16"/>
      <c r="BK799" s="16"/>
      <c r="BL799" s="16"/>
      <c r="BM799" s="16"/>
      <c r="BN799" s="16"/>
      <c r="BO799" s="16"/>
      <c r="BP799" s="16"/>
      <c r="BQ799" s="16"/>
      <c r="BR799" s="16"/>
      <c r="BS799" s="16"/>
      <c r="BT799" s="16"/>
      <c r="BU799" s="16"/>
      <c r="BV799" s="16"/>
      <c r="BX799" s="90"/>
    </row>
    <row r="800" spans="1:78" ht="27" customHeight="1">
      <c r="B800" s="109"/>
      <c r="C800" s="2"/>
      <c r="AO800" s="51"/>
      <c r="AP800" s="89"/>
      <c r="AQ800" s="2" t="s">
        <v>19</v>
      </c>
      <c r="BB800" s="5" t="s">
        <v>27</v>
      </c>
      <c r="BC800" s="301" t="s">
        <v>96</v>
      </c>
      <c r="BD800" s="301"/>
      <c r="BE800" s="301"/>
      <c r="BF800" s="301"/>
      <c r="BG800" s="301"/>
      <c r="BH800" s="2" t="s">
        <v>3</v>
      </c>
      <c r="BI800" s="5" t="s">
        <v>1</v>
      </c>
      <c r="BJ800" s="302" t="s">
        <v>97</v>
      </c>
      <c r="BK800" s="302"/>
      <c r="BL800" s="302"/>
      <c r="BM800" s="302"/>
      <c r="BN800" s="302"/>
      <c r="BO800" s="2" t="s">
        <v>3</v>
      </c>
      <c r="BX800" s="90"/>
    </row>
    <row r="801" spans="1:76" ht="27" customHeight="1">
      <c r="B801" s="109"/>
      <c r="C801" s="2"/>
      <c r="AO801" s="51"/>
      <c r="AP801" s="89"/>
      <c r="AS801" s="2" t="s">
        <v>112</v>
      </c>
      <c r="BB801" s="5" t="s">
        <v>27</v>
      </c>
      <c r="BC801" s="557" t="str">
        <f>IF(BC296="","",BC296)</f>
        <v/>
      </c>
      <c r="BD801" s="557"/>
      <c r="BE801" s="557"/>
      <c r="BF801" s="557"/>
      <c r="BG801" s="2" t="s">
        <v>20</v>
      </c>
      <c r="BH801" s="2" t="s">
        <v>3</v>
      </c>
      <c r="BI801" s="5" t="s">
        <v>1</v>
      </c>
      <c r="BJ801" s="557" t="str">
        <f>IF(BJ296="","",BJ296)</f>
        <v/>
      </c>
      <c r="BK801" s="557"/>
      <c r="BL801" s="557"/>
      <c r="BM801" s="557"/>
      <c r="BN801" s="2" t="s">
        <v>20</v>
      </c>
      <c r="BO801" s="2" t="s">
        <v>3</v>
      </c>
      <c r="BX801" s="90"/>
    </row>
    <row r="802" spans="1:76" ht="27" customHeight="1">
      <c r="B802" s="109"/>
      <c r="C802" s="2"/>
      <c r="AO802" s="51"/>
      <c r="AP802" s="89"/>
      <c r="AS802" s="2" t="s">
        <v>113</v>
      </c>
      <c r="BB802" s="5" t="s">
        <v>98</v>
      </c>
      <c r="BC802" s="623" t="str">
        <f>IF(OR(BC297="",BC297=0),"",BC297)</f>
        <v/>
      </c>
      <c r="BD802" s="623"/>
      <c r="BE802" s="623"/>
      <c r="BF802" s="623"/>
      <c r="BG802" s="2" t="s">
        <v>35</v>
      </c>
      <c r="BH802" s="2" t="s">
        <v>3</v>
      </c>
      <c r="BI802" s="5" t="s">
        <v>1</v>
      </c>
      <c r="BJ802" s="623" t="str">
        <f>IF(BJ297="","",BJ297)</f>
        <v/>
      </c>
      <c r="BK802" s="623"/>
      <c r="BL802" s="623"/>
      <c r="BM802" s="623"/>
      <c r="BN802" s="2" t="s">
        <v>35</v>
      </c>
      <c r="BO802" s="2" t="s">
        <v>3</v>
      </c>
      <c r="BX802" s="90"/>
    </row>
    <row r="803" spans="1:76" ht="27" customHeight="1">
      <c r="B803" s="109"/>
      <c r="C803" s="2"/>
      <c r="AO803" s="51"/>
      <c r="AP803" s="89"/>
      <c r="BB803" s="5" t="s">
        <v>99</v>
      </c>
      <c r="BC803" s="623" t="str">
        <f>IF(OR(BC298="",BC298=0),"",BC298)</f>
        <v/>
      </c>
      <c r="BD803" s="623"/>
      <c r="BE803" s="623"/>
      <c r="BF803" s="623"/>
      <c r="BG803" s="2" t="s">
        <v>35</v>
      </c>
      <c r="BH803" s="2" t="s">
        <v>3</v>
      </c>
      <c r="BI803" s="5" t="s">
        <v>1</v>
      </c>
      <c r="BJ803" s="623" t="str">
        <f>IF(BJ298="","",BJ298)</f>
        <v/>
      </c>
      <c r="BK803" s="623"/>
      <c r="BL803" s="623"/>
      <c r="BM803" s="623"/>
      <c r="BN803" s="2" t="s">
        <v>35</v>
      </c>
      <c r="BO803" s="2" t="s">
        <v>3</v>
      </c>
      <c r="BX803" s="90"/>
    </row>
    <row r="804" spans="1:76" ht="27" customHeight="1">
      <c r="B804" s="109"/>
      <c r="C804" s="2"/>
      <c r="AO804" s="51"/>
      <c r="AP804" s="89"/>
      <c r="AS804" s="2" t="s">
        <v>114</v>
      </c>
      <c r="AX804" s="40" t="str">
        <f>IF(AX299="","",AX299)</f>
        <v>（</v>
      </c>
      <c r="AY804" s="534" t="str">
        <f>AY299</f>
        <v/>
      </c>
      <c r="AZ804" s="534"/>
      <c r="BA804" s="534"/>
      <c r="BB804" s="534"/>
      <c r="BC804" s="534"/>
      <c r="BD804" s="534"/>
      <c r="BE804" s="40" t="s">
        <v>641</v>
      </c>
      <c r="BF804" s="301" t="s">
        <v>572</v>
      </c>
      <c r="BG804" s="301"/>
      <c r="BH804" s="301"/>
      <c r="BI804" s="5" t="s">
        <v>1</v>
      </c>
      <c r="BJ804" s="534" t="str">
        <f>BJ299</f>
        <v/>
      </c>
      <c r="BK804" s="302"/>
      <c r="BL804" s="302"/>
      <c r="BM804" s="302"/>
      <c r="BN804" s="302"/>
      <c r="BO804" s="302"/>
      <c r="BP804" s="302"/>
      <c r="BQ804" s="302"/>
      <c r="BR804" s="302"/>
      <c r="BS804" s="302"/>
      <c r="BT804" s="302"/>
      <c r="BU804" s="40" t="s">
        <v>641</v>
      </c>
      <c r="BV804" s="4" t="s">
        <v>573</v>
      </c>
      <c r="BX804" s="90"/>
    </row>
    <row r="805" spans="1:76" ht="27" customHeight="1">
      <c r="B805" s="109"/>
      <c r="C805" s="2"/>
      <c r="AO805" s="51"/>
      <c r="AP805" s="89"/>
      <c r="AS805" s="2" t="s">
        <v>115</v>
      </c>
      <c r="BQ805" s="2" t="str">
        <f>BQ300</f>
        <v>□</v>
      </c>
      <c r="BR805" s="2" t="s">
        <v>58</v>
      </c>
      <c r="BT805" s="2" t="str">
        <f>BT300</f>
        <v>□</v>
      </c>
      <c r="BU805" s="2" t="s">
        <v>59</v>
      </c>
      <c r="BX805" s="90"/>
    </row>
    <row r="806" spans="1:76" ht="27" customHeight="1">
      <c r="B806" s="109"/>
      <c r="C806" s="2"/>
      <c r="AO806" s="51"/>
      <c r="AP806" s="89"/>
      <c r="AS806" s="2" t="s">
        <v>116</v>
      </c>
      <c r="BX806" s="90"/>
    </row>
    <row r="807" spans="1:76" ht="27" customHeight="1">
      <c r="B807" s="109"/>
      <c r="C807" s="2"/>
      <c r="AO807" s="51"/>
      <c r="AP807" s="89"/>
      <c r="AU807" s="2" t="str">
        <f>AU302</f>
        <v>□</v>
      </c>
      <c r="AV807" s="2" t="s">
        <v>77</v>
      </c>
      <c r="BD807" s="2" t="str">
        <f>BD302</f>
        <v>□</v>
      </c>
      <c r="BE807" s="2" t="s">
        <v>78</v>
      </c>
      <c r="BM807" s="2" t="str">
        <f>BM302</f>
        <v>□</v>
      </c>
      <c r="BN807" s="2" t="s">
        <v>79</v>
      </c>
      <c r="BX807" s="90"/>
    </row>
    <row r="808" spans="1:76" ht="7.5" customHeight="1">
      <c r="B808" s="109"/>
      <c r="C808" s="2"/>
      <c r="AO808" s="51"/>
      <c r="AP808" s="89"/>
      <c r="AQ808" s="18"/>
      <c r="AR808" s="18"/>
      <c r="AS808" s="18"/>
      <c r="AT808" s="18"/>
      <c r="AU808" s="18"/>
      <c r="AV808" s="18"/>
      <c r="AW808" s="18"/>
      <c r="AX808" s="18"/>
      <c r="AY808" s="18"/>
      <c r="AZ808" s="18"/>
      <c r="BA808" s="18"/>
      <c r="BB808" s="18"/>
      <c r="BC808" s="18"/>
      <c r="BD808" s="18"/>
      <c r="BE808" s="18"/>
      <c r="BF808" s="18"/>
      <c r="BG808" s="18"/>
      <c r="BH808" s="18"/>
      <c r="BI808" s="18"/>
      <c r="BJ808" s="18"/>
      <c r="BK808" s="18"/>
      <c r="BL808" s="18"/>
      <c r="BM808" s="18"/>
      <c r="BN808" s="18"/>
      <c r="BO808" s="18"/>
      <c r="BP808" s="18"/>
      <c r="BQ808" s="18"/>
      <c r="BR808" s="18"/>
      <c r="BS808" s="18"/>
      <c r="BT808" s="18"/>
      <c r="BU808" s="18"/>
      <c r="BV808" s="18"/>
      <c r="BX808" s="90"/>
    </row>
    <row r="809" spans="1:76" ht="7.5" customHeight="1">
      <c r="B809" s="109"/>
      <c r="C809" s="2"/>
      <c r="AO809" s="51"/>
      <c r="AP809" s="89"/>
      <c r="AQ809" s="16"/>
      <c r="AR809" s="16"/>
      <c r="AS809" s="16"/>
      <c r="AT809" s="16"/>
      <c r="AU809" s="16"/>
      <c r="AV809" s="16"/>
      <c r="AW809" s="16"/>
      <c r="AX809" s="16"/>
      <c r="AY809" s="16"/>
      <c r="AZ809" s="16"/>
      <c r="BA809" s="16"/>
      <c r="BB809" s="16"/>
      <c r="BC809" s="16"/>
      <c r="BD809" s="16"/>
      <c r="BE809" s="16"/>
      <c r="BF809" s="16"/>
      <c r="BG809" s="16"/>
      <c r="BH809" s="16"/>
      <c r="BI809" s="16"/>
      <c r="BJ809" s="16"/>
      <c r="BK809" s="16"/>
      <c r="BL809" s="16"/>
      <c r="BM809" s="16"/>
      <c r="BN809" s="16"/>
      <c r="BO809" s="16"/>
      <c r="BP809" s="16"/>
      <c r="BQ809" s="16"/>
      <c r="BR809" s="16"/>
      <c r="BS809" s="16"/>
      <c r="BT809" s="16"/>
      <c r="BU809" s="16"/>
      <c r="BV809" s="16"/>
      <c r="BX809" s="90"/>
    </row>
    <row r="810" spans="1:76" ht="27" customHeight="1">
      <c r="B810" s="109"/>
      <c r="C810" s="2"/>
      <c r="AO810" s="51"/>
      <c r="AP810" s="89"/>
      <c r="AQ810" s="2" t="s">
        <v>80</v>
      </c>
      <c r="BX810" s="90"/>
    </row>
    <row r="811" spans="1:76" s="76" customFormat="1" ht="27" customHeight="1">
      <c r="A811" s="114"/>
      <c r="B811" s="114"/>
      <c r="AO811" s="75"/>
      <c r="AP811" s="94"/>
      <c r="AR811" s="2" t="str">
        <f>AR306</f>
        <v>□</v>
      </c>
      <c r="AS811" s="305" t="s">
        <v>193</v>
      </c>
      <c r="AT811" s="305"/>
      <c r="AU811" s="305"/>
      <c r="AV811" s="305"/>
      <c r="AW811" s="305"/>
      <c r="AX811" s="305"/>
      <c r="AY811" s="305"/>
      <c r="AZ811" s="312" t="str">
        <f>IF(AZ306="","",AZ306)</f>
        <v/>
      </c>
      <c r="BA811" s="312"/>
      <c r="BB811" s="312"/>
      <c r="BC811" s="312"/>
      <c r="BD811" s="312"/>
      <c r="BE811" s="312"/>
      <c r="BF811" s="312"/>
      <c r="BG811" s="312"/>
      <c r="BH811" s="312"/>
      <c r="BI811" s="312"/>
      <c r="BJ811" s="312"/>
      <c r="BK811" s="312"/>
      <c r="BL811" s="312"/>
      <c r="BM811" s="312"/>
      <c r="BN811" s="312"/>
      <c r="BO811" s="312"/>
      <c r="BP811" s="312"/>
      <c r="BQ811" s="312"/>
      <c r="BR811" s="312"/>
      <c r="BS811" s="312"/>
      <c r="BT811" s="312"/>
      <c r="BU811" s="312"/>
      <c r="BV811" s="312"/>
      <c r="BX811" s="98"/>
    </row>
    <row r="812" spans="1:76" s="78" customFormat="1" ht="27" customHeight="1">
      <c r="A812" s="116"/>
      <c r="B812" s="116"/>
      <c r="AO812" s="77"/>
      <c r="AP812" s="95"/>
      <c r="AR812" s="2" t="str">
        <f>AR307</f>
        <v>□</v>
      </c>
      <c r="AS812" s="305" t="s">
        <v>574</v>
      </c>
      <c r="AT812" s="305"/>
      <c r="AU812" s="305"/>
      <c r="AV812" s="305"/>
      <c r="AW812" s="305"/>
      <c r="AX812" s="305"/>
      <c r="AY812" s="305"/>
      <c r="AZ812" s="312" t="str">
        <f>IF(AZ307="","",AZ307)</f>
        <v/>
      </c>
      <c r="BA812" s="312"/>
      <c r="BB812" s="312"/>
      <c r="BC812" s="312"/>
      <c r="BD812" s="312"/>
      <c r="BE812" s="312"/>
      <c r="BF812" s="312"/>
      <c r="BG812" s="312"/>
      <c r="BH812" s="312"/>
      <c r="BI812" s="312"/>
      <c r="BJ812" s="312"/>
      <c r="BK812" s="312"/>
      <c r="BL812" s="312"/>
      <c r="BM812" s="312"/>
      <c r="BN812" s="312"/>
      <c r="BO812" s="312"/>
      <c r="BP812" s="312"/>
      <c r="BQ812" s="312"/>
      <c r="BR812" s="312"/>
      <c r="BS812" s="312"/>
      <c r="BT812" s="312"/>
      <c r="BU812" s="312"/>
      <c r="BV812" s="312"/>
      <c r="BX812" s="99"/>
    </row>
    <row r="813" spans="1:76" ht="27" customHeight="1">
      <c r="B813" s="109"/>
      <c r="C813" s="2"/>
      <c r="AO813" s="51"/>
      <c r="AP813" s="89"/>
      <c r="AR813" s="312" t="str">
        <f>IF(AR308="","",AR308)</f>
        <v/>
      </c>
      <c r="AS813" s="312"/>
      <c r="AT813" s="312"/>
      <c r="AU813" s="312"/>
      <c r="AV813" s="312"/>
      <c r="AW813" s="312"/>
      <c r="AX813" s="312"/>
      <c r="AY813" s="312"/>
      <c r="AZ813" s="312"/>
      <c r="BA813" s="312"/>
      <c r="BB813" s="312"/>
      <c r="BC813" s="312"/>
      <c r="BD813" s="312"/>
      <c r="BE813" s="312"/>
      <c r="BF813" s="312"/>
      <c r="BG813" s="312"/>
      <c r="BH813" s="312"/>
      <c r="BI813" s="312"/>
      <c r="BJ813" s="312"/>
      <c r="BK813" s="312"/>
      <c r="BL813" s="312"/>
      <c r="BM813" s="312"/>
      <c r="BN813" s="312"/>
      <c r="BO813" s="312"/>
      <c r="BP813" s="312"/>
      <c r="BQ813" s="312"/>
      <c r="BR813" s="312"/>
      <c r="BS813" s="312"/>
      <c r="BT813" s="312"/>
      <c r="BU813" s="312"/>
      <c r="BV813" s="312"/>
      <c r="BX813" s="90"/>
    </row>
    <row r="814" spans="1:76" ht="7.5" customHeight="1">
      <c r="B814" s="109"/>
      <c r="C814" s="2"/>
      <c r="AO814" s="51"/>
      <c r="AP814" s="89"/>
      <c r="AQ814" s="18"/>
      <c r="AR814" s="18"/>
      <c r="AS814" s="18"/>
      <c r="AT814" s="18"/>
      <c r="AU814" s="18"/>
      <c r="AV814" s="18"/>
      <c r="AW814" s="18"/>
      <c r="AX814" s="18"/>
      <c r="AY814" s="18"/>
      <c r="AZ814" s="18"/>
      <c r="BA814" s="18"/>
      <c r="BB814" s="18"/>
      <c r="BC814" s="18"/>
      <c r="BD814" s="18"/>
      <c r="BE814" s="18"/>
      <c r="BF814" s="18"/>
      <c r="BG814" s="18"/>
      <c r="BH814" s="18"/>
      <c r="BI814" s="18"/>
      <c r="BJ814" s="18"/>
      <c r="BK814" s="18"/>
      <c r="BL814" s="18"/>
      <c r="BM814" s="18"/>
      <c r="BN814" s="18"/>
      <c r="BO814" s="18"/>
      <c r="BP814" s="18"/>
      <c r="BQ814" s="18"/>
      <c r="BR814" s="18"/>
      <c r="BS814" s="18"/>
      <c r="BT814" s="18"/>
      <c r="BU814" s="18"/>
      <c r="BV814" s="18"/>
      <c r="BX814" s="90"/>
    </row>
    <row r="815" spans="1:76" ht="7.5" customHeight="1">
      <c r="B815" s="109"/>
      <c r="C815" s="2"/>
      <c r="AO815" s="51"/>
      <c r="AP815" s="89"/>
      <c r="AQ815" s="16"/>
      <c r="AR815" s="16"/>
      <c r="AS815" s="16"/>
      <c r="AT815" s="16"/>
      <c r="AU815" s="16"/>
      <c r="AV815" s="16"/>
      <c r="AW815" s="16"/>
      <c r="AX815" s="16"/>
      <c r="AY815" s="16"/>
      <c r="AZ815" s="16"/>
      <c r="BA815" s="16"/>
      <c r="BB815" s="16"/>
      <c r="BC815" s="16"/>
      <c r="BD815" s="16"/>
      <c r="BE815" s="16"/>
      <c r="BF815" s="16"/>
      <c r="BG815" s="16"/>
      <c r="BH815" s="16"/>
      <c r="BI815" s="16"/>
      <c r="BJ815" s="16"/>
      <c r="BK815" s="16"/>
      <c r="BL815" s="16"/>
      <c r="BM815" s="16"/>
      <c r="BN815" s="16"/>
      <c r="BO815" s="16"/>
      <c r="BP815" s="16"/>
      <c r="BQ815" s="16"/>
      <c r="BR815" s="16"/>
      <c r="BS815" s="16"/>
      <c r="BT815" s="16"/>
      <c r="BU815" s="16"/>
      <c r="BV815" s="16"/>
      <c r="BX815" s="90"/>
    </row>
    <row r="816" spans="1:76" ht="27" customHeight="1">
      <c r="B816" s="109"/>
      <c r="C816" s="2"/>
      <c r="AO816" s="51"/>
      <c r="AP816" s="89"/>
      <c r="AQ816" s="2" t="s">
        <v>81</v>
      </c>
      <c r="BC816" s="5" t="s">
        <v>526</v>
      </c>
      <c r="BD816" s="534" t="str">
        <f>IF(BD311="","",BD311)</f>
        <v/>
      </c>
      <c r="BE816" s="534"/>
      <c r="BF816" s="2" t="s">
        <v>103</v>
      </c>
      <c r="BG816" s="534" t="str">
        <f>IF(BG311="","",BG311)</f>
        <v/>
      </c>
      <c r="BH816" s="534"/>
      <c r="BI816" s="2" t="s">
        <v>104</v>
      </c>
      <c r="BJ816" s="534" t="str">
        <f>IF(BJ311="","",BJ311)</f>
        <v/>
      </c>
      <c r="BK816" s="534"/>
      <c r="BL816" s="2" t="s">
        <v>105</v>
      </c>
      <c r="BX816" s="90"/>
    </row>
    <row r="817" spans="2:76" ht="7.5" customHeight="1">
      <c r="B817" s="109"/>
      <c r="C817" s="2"/>
      <c r="AO817" s="51"/>
      <c r="AP817" s="89"/>
      <c r="AQ817" s="18"/>
      <c r="AR817" s="18"/>
      <c r="AS817" s="18"/>
      <c r="AT817" s="18"/>
      <c r="AU817" s="18"/>
      <c r="AV817" s="18"/>
      <c r="AW817" s="18"/>
      <c r="AX817" s="18"/>
      <c r="AY817" s="18"/>
      <c r="AZ817" s="18"/>
      <c r="BA817" s="18"/>
      <c r="BB817" s="18"/>
      <c r="BC817" s="18"/>
      <c r="BD817" s="18"/>
      <c r="BE817" s="18"/>
      <c r="BF817" s="18"/>
      <c r="BG817" s="18"/>
      <c r="BH817" s="18"/>
      <c r="BI817" s="18"/>
      <c r="BJ817" s="18"/>
      <c r="BK817" s="18"/>
      <c r="BL817" s="18"/>
      <c r="BM817" s="18"/>
      <c r="BN817" s="18"/>
      <c r="BO817" s="18"/>
      <c r="BP817" s="18"/>
      <c r="BQ817" s="18"/>
      <c r="BR817" s="18"/>
      <c r="BS817" s="18"/>
      <c r="BT817" s="18"/>
      <c r="BU817" s="18"/>
      <c r="BV817" s="18"/>
      <c r="BX817" s="90"/>
    </row>
    <row r="818" spans="2:76" ht="7.5" customHeight="1">
      <c r="B818" s="109"/>
      <c r="C818" s="2"/>
      <c r="AO818" s="51"/>
      <c r="AP818" s="89"/>
      <c r="AQ818" s="16"/>
      <c r="AR818" s="16"/>
      <c r="AS818" s="16"/>
      <c r="AT818" s="16"/>
      <c r="AU818" s="16"/>
      <c r="AV818" s="16"/>
      <c r="AW818" s="16"/>
      <c r="AX818" s="16"/>
      <c r="AY818" s="16"/>
      <c r="AZ818" s="16"/>
      <c r="BA818" s="16"/>
      <c r="BB818" s="16"/>
      <c r="BC818" s="16"/>
      <c r="BD818" s="16"/>
      <c r="BE818" s="16"/>
      <c r="BF818" s="16"/>
      <c r="BG818" s="16"/>
      <c r="BH818" s="16"/>
      <c r="BI818" s="16"/>
      <c r="BJ818" s="16"/>
      <c r="BK818" s="16"/>
      <c r="BL818" s="16"/>
      <c r="BM818" s="16"/>
      <c r="BN818" s="16"/>
      <c r="BO818" s="16"/>
      <c r="BP818" s="16"/>
      <c r="BQ818" s="16"/>
      <c r="BR818" s="16"/>
      <c r="BS818" s="16"/>
      <c r="BT818" s="16"/>
      <c r="BU818" s="16"/>
      <c r="BV818" s="16"/>
      <c r="BX818" s="90"/>
    </row>
    <row r="819" spans="2:76" ht="27" customHeight="1">
      <c r="B819" s="109"/>
      <c r="C819" s="2"/>
      <c r="AO819" s="51"/>
      <c r="AP819" s="89"/>
      <c r="AQ819" s="2" t="s">
        <v>82</v>
      </c>
      <c r="BC819" s="5" t="s">
        <v>526</v>
      </c>
      <c r="BD819" s="534" t="str">
        <f>IF(BD314="","",BD314)</f>
        <v/>
      </c>
      <c r="BE819" s="534"/>
      <c r="BF819" s="2" t="s">
        <v>103</v>
      </c>
      <c r="BG819" s="534" t="str">
        <f>IF(BG314="","",BG314)</f>
        <v/>
      </c>
      <c r="BH819" s="534"/>
      <c r="BI819" s="2" t="s">
        <v>104</v>
      </c>
      <c r="BJ819" s="534" t="str">
        <f>IF(BJ314="","",BJ314)</f>
        <v/>
      </c>
      <c r="BK819" s="534"/>
      <c r="BL819" s="2" t="s">
        <v>105</v>
      </c>
      <c r="BX819" s="90"/>
    </row>
    <row r="820" spans="2:76" ht="7.5" customHeight="1">
      <c r="B820" s="109"/>
      <c r="C820" s="2"/>
      <c r="AO820" s="51"/>
      <c r="AP820" s="89"/>
      <c r="AQ820" s="18"/>
      <c r="AR820" s="18"/>
      <c r="AS820" s="18"/>
      <c r="AT820" s="18"/>
      <c r="AU820" s="18"/>
      <c r="AV820" s="18"/>
      <c r="AW820" s="18"/>
      <c r="AX820" s="18"/>
      <c r="AY820" s="18"/>
      <c r="AZ820" s="18"/>
      <c r="BA820" s="18"/>
      <c r="BB820" s="18"/>
      <c r="BC820" s="18"/>
      <c r="BD820" s="18"/>
      <c r="BE820" s="18"/>
      <c r="BF820" s="18"/>
      <c r="BG820" s="18"/>
      <c r="BH820" s="18"/>
      <c r="BI820" s="18"/>
      <c r="BJ820" s="18"/>
      <c r="BK820" s="18"/>
      <c r="BL820" s="18"/>
      <c r="BM820" s="18"/>
      <c r="BN820" s="18"/>
      <c r="BO820" s="18"/>
      <c r="BP820" s="18"/>
      <c r="BQ820" s="18"/>
      <c r="BR820" s="18"/>
      <c r="BS820" s="18"/>
      <c r="BT820" s="18"/>
      <c r="BU820" s="18"/>
      <c r="BV820" s="18"/>
      <c r="BX820" s="90"/>
    </row>
    <row r="821" spans="2:76" ht="7.5" customHeight="1">
      <c r="B821" s="109"/>
      <c r="C821" s="2"/>
      <c r="AO821" s="51"/>
      <c r="AP821" s="89"/>
      <c r="AQ821" s="16"/>
      <c r="AR821" s="16"/>
      <c r="AS821" s="16"/>
      <c r="AT821" s="16"/>
      <c r="AU821" s="16"/>
      <c r="AV821" s="16"/>
      <c r="AW821" s="16"/>
      <c r="AX821" s="16"/>
      <c r="AY821" s="16"/>
      <c r="AZ821" s="16"/>
      <c r="BA821" s="16"/>
      <c r="BB821" s="16"/>
      <c r="BC821" s="16"/>
      <c r="BD821" s="16"/>
      <c r="BE821" s="16"/>
      <c r="BF821" s="16"/>
      <c r="BG821" s="16"/>
      <c r="BH821" s="16"/>
      <c r="BI821" s="16"/>
      <c r="BJ821" s="16"/>
      <c r="BK821" s="16"/>
      <c r="BL821" s="16"/>
      <c r="BM821" s="16"/>
      <c r="BN821" s="16"/>
      <c r="BO821" s="16"/>
      <c r="BP821" s="16"/>
      <c r="BQ821" s="16"/>
      <c r="BR821" s="16"/>
      <c r="BS821" s="16"/>
      <c r="BT821" s="16"/>
      <c r="BU821" s="16"/>
      <c r="BV821" s="16"/>
      <c r="BX821" s="90"/>
    </row>
    <row r="822" spans="2:76" ht="27" customHeight="1">
      <c r="B822" s="109"/>
      <c r="C822" s="2"/>
      <c r="AO822" s="51"/>
      <c r="AP822" s="89"/>
      <c r="AQ822" s="2" t="s">
        <v>282</v>
      </c>
      <c r="BJ822" s="302" t="s">
        <v>138</v>
      </c>
      <c r="BK822" s="302"/>
      <c r="BL822" s="302"/>
      <c r="BM822" s="302"/>
      <c r="BN822" s="302"/>
      <c r="BO822" s="302"/>
      <c r="BP822" s="302"/>
      <c r="BQ822" s="302"/>
      <c r="BR822" s="302"/>
      <c r="BS822" s="302"/>
      <c r="BT822" s="302"/>
      <c r="BU822" s="302"/>
      <c r="BX822" s="90"/>
    </row>
    <row r="823" spans="2:76" ht="27" customHeight="1">
      <c r="B823" s="109"/>
      <c r="C823" s="2"/>
      <c r="AO823" s="51"/>
      <c r="AP823" s="89"/>
      <c r="AS823" s="5" t="s">
        <v>100</v>
      </c>
      <c r="AT823" s="536" t="str">
        <f>IF(AT318="","",AT318)</f>
        <v/>
      </c>
      <c r="AU823" s="536"/>
      <c r="AV823" s="2" t="s">
        <v>139</v>
      </c>
      <c r="AY823" s="5" t="s">
        <v>526</v>
      </c>
      <c r="AZ823" s="536" t="str">
        <f>IF(AZ318="","",AZ318)</f>
        <v/>
      </c>
      <c r="BA823" s="536"/>
      <c r="BB823" s="2" t="s">
        <v>101</v>
      </c>
      <c r="BC823" s="536" t="str">
        <f>IF(BC318="","",BC318)</f>
        <v/>
      </c>
      <c r="BD823" s="536"/>
      <c r="BE823" s="2" t="s">
        <v>102</v>
      </c>
      <c r="BF823" s="536" t="str">
        <f>IF(BF318="","",BF318)</f>
        <v/>
      </c>
      <c r="BG823" s="536"/>
      <c r="BH823" s="2" t="s">
        <v>140</v>
      </c>
      <c r="BI823" s="5" t="s">
        <v>13</v>
      </c>
      <c r="BJ823" s="554" t="str">
        <f>IF(BJ318="","",BJ318)</f>
        <v/>
      </c>
      <c r="BK823" s="554"/>
      <c r="BL823" s="554"/>
      <c r="BM823" s="554"/>
      <c r="BN823" s="554"/>
      <c r="BO823" s="554"/>
      <c r="BP823" s="554"/>
      <c r="BQ823" s="554"/>
      <c r="BR823" s="554"/>
      <c r="BS823" s="554"/>
      <c r="BT823" s="554"/>
      <c r="BU823" s="554"/>
      <c r="BV823" s="2" t="s">
        <v>21</v>
      </c>
      <c r="BX823" s="90"/>
    </row>
    <row r="824" spans="2:76" ht="27" customHeight="1">
      <c r="B824" s="109"/>
      <c r="C824" s="2"/>
      <c r="AO824" s="51"/>
      <c r="AP824" s="89"/>
      <c r="AS824" s="5" t="s">
        <v>100</v>
      </c>
      <c r="AT824" s="553" t="str">
        <f>IF(AT319="","",AT319)</f>
        <v/>
      </c>
      <c r="AU824" s="553"/>
      <c r="AV824" s="2" t="s">
        <v>139</v>
      </c>
      <c r="AY824" s="5" t="s">
        <v>526</v>
      </c>
      <c r="AZ824" s="553" t="str">
        <f>IF(AZ319="","",AZ319)</f>
        <v/>
      </c>
      <c r="BA824" s="553"/>
      <c r="BB824" s="2" t="s">
        <v>101</v>
      </c>
      <c r="BC824" s="553" t="str">
        <f>IF(BC319="","",BC319)</f>
        <v/>
      </c>
      <c r="BD824" s="553"/>
      <c r="BE824" s="2" t="s">
        <v>102</v>
      </c>
      <c r="BF824" s="553" t="str">
        <f>IF(BF319="","",BF319)</f>
        <v/>
      </c>
      <c r="BG824" s="553"/>
      <c r="BH824" s="2" t="s">
        <v>140</v>
      </c>
      <c r="BI824" s="5" t="s">
        <v>13</v>
      </c>
      <c r="BJ824" s="554" t="str">
        <f>IF(BJ319="","",BJ319)</f>
        <v/>
      </c>
      <c r="BK824" s="554"/>
      <c r="BL824" s="554"/>
      <c r="BM824" s="554"/>
      <c r="BN824" s="554"/>
      <c r="BO824" s="554"/>
      <c r="BP824" s="554"/>
      <c r="BQ824" s="554"/>
      <c r="BR824" s="554"/>
      <c r="BS824" s="554"/>
      <c r="BT824" s="554"/>
      <c r="BU824" s="554"/>
      <c r="BV824" s="2" t="s">
        <v>21</v>
      </c>
      <c r="BX824" s="90"/>
    </row>
    <row r="825" spans="2:76" ht="27" customHeight="1">
      <c r="B825" s="109"/>
      <c r="C825" s="2"/>
      <c r="AO825" s="51"/>
      <c r="AP825" s="89"/>
      <c r="AS825" s="5" t="s">
        <v>100</v>
      </c>
      <c r="AT825" s="553" t="str">
        <f>IF(AT320="","",AT320)</f>
        <v/>
      </c>
      <c r="AU825" s="553"/>
      <c r="AV825" s="2" t="s">
        <v>139</v>
      </c>
      <c r="AY825" s="5" t="s">
        <v>526</v>
      </c>
      <c r="AZ825" s="553" t="str">
        <f>IF(AZ320="","",AZ320)</f>
        <v/>
      </c>
      <c r="BA825" s="553"/>
      <c r="BB825" s="2" t="s">
        <v>101</v>
      </c>
      <c r="BC825" s="553" t="str">
        <f>IF(BC320="","",BC320)</f>
        <v/>
      </c>
      <c r="BD825" s="553"/>
      <c r="BE825" s="2" t="s">
        <v>102</v>
      </c>
      <c r="BF825" s="553" t="str">
        <f>IF(BF320="","",BF320)</f>
        <v/>
      </c>
      <c r="BG825" s="553"/>
      <c r="BH825" s="2" t="s">
        <v>140</v>
      </c>
      <c r="BI825" s="5" t="s">
        <v>13</v>
      </c>
      <c r="BJ825" s="554" t="str">
        <f>IF(BJ320="","",BJ320)</f>
        <v/>
      </c>
      <c r="BK825" s="554"/>
      <c r="BL825" s="554"/>
      <c r="BM825" s="554"/>
      <c r="BN825" s="554"/>
      <c r="BO825" s="554"/>
      <c r="BP825" s="554"/>
      <c r="BQ825" s="554"/>
      <c r="BR825" s="554"/>
      <c r="BS825" s="554"/>
      <c r="BT825" s="554"/>
      <c r="BU825" s="554"/>
      <c r="BV825" s="2" t="s">
        <v>21</v>
      </c>
      <c r="BX825" s="90"/>
    </row>
    <row r="826" spans="2:76" ht="7.5" customHeight="1">
      <c r="B826" s="109"/>
      <c r="C826" s="2"/>
      <c r="AO826" s="51"/>
      <c r="AP826" s="89"/>
      <c r="AQ826" s="18"/>
      <c r="AR826" s="18"/>
      <c r="AS826" s="18"/>
      <c r="AT826" s="18"/>
      <c r="AU826" s="18"/>
      <c r="AV826" s="18"/>
      <c r="AW826" s="18"/>
      <c r="AX826" s="18"/>
      <c r="AY826" s="18"/>
      <c r="AZ826" s="18"/>
      <c r="BA826" s="18"/>
      <c r="BB826" s="18"/>
      <c r="BC826" s="18"/>
      <c r="BD826" s="18"/>
      <c r="BE826" s="18"/>
      <c r="BF826" s="18"/>
      <c r="BG826" s="18"/>
      <c r="BH826" s="18"/>
      <c r="BI826" s="18"/>
      <c r="BJ826" s="18"/>
      <c r="BK826" s="18"/>
      <c r="BL826" s="18"/>
      <c r="BM826" s="18"/>
      <c r="BN826" s="18"/>
      <c r="BO826" s="18"/>
      <c r="BP826" s="18"/>
      <c r="BQ826" s="18"/>
      <c r="BR826" s="18"/>
      <c r="BS826" s="18"/>
      <c r="BT826" s="18"/>
      <c r="BU826" s="18"/>
      <c r="BV826" s="18"/>
      <c r="BX826" s="90"/>
    </row>
    <row r="827" spans="2:76" ht="7.5" customHeight="1">
      <c r="B827" s="109"/>
      <c r="C827" s="2"/>
      <c r="AO827" s="51"/>
      <c r="AP827" s="89"/>
      <c r="AQ827" s="16"/>
      <c r="AR827" s="16"/>
      <c r="AS827" s="16"/>
      <c r="AT827" s="16"/>
      <c r="AU827" s="16"/>
      <c r="AV827" s="16"/>
      <c r="AW827" s="16"/>
      <c r="AX827" s="16"/>
      <c r="AY827" s="16"/>
      <c r="AZ827" s="16"/>
      <c r="BA827" s="16"/>
      <c r="BB827" s="16"/>
      <c r="BC827" s="16"/>
      <c r="BD827" s="16"/>
      <c r="BE827" s="16"/>
      <c r="BF827" s="16"/>
      <c r="BG827" s="16"/>
      <c r="BH827" s="16"/>
      <c r="BI827" s="16"/>
      <c r="BJ827" s="16"/>
      <c r="BK827" s="16"/>
      <c r="BL827" s="16"/>
      <c r="BM827" s="16"/>
      <c r="BN827" s="16"/>
      <c r="BO827" s="16"/>
      <c r="BP827" s="16"/>
      <c r="BQ827" s="16"/>
      <c r="BR827" s="16"/>
      <c r="BS827" s="16"/>
      <c r="BT827" s="16"/>
      <c r="BU827" s="16"/>
      <c r="BV827" s="16"/>
      <c r="BX827" s="90"/>
    </row>
    <row r="828" spans="2:76" ht="27" customHeight="1">
      <c r="B828" s="109"/>
      <c r="C828" s="2"/>
      <c r="AO828" s="51"/>
      <c r="AP828" s="89"/>
      <c r="AQ828" s="2" t="s">
        <v>637</v>
      </c>
      <c r="BX828" s="90"/>
    </row>
    <row r="829" spans="2:76" ht="27" customHeight="1">
      <c r="B829" s="109"/>
      <c r="C829" s="2"/>
      <c r="AO829" s="51"/>
      <c r="AP829" s="89"/>
      <c r="AR829" s="2" t="str">
        <f>計画概要書!D253</f>
        <v>□</v>
      </c>
      <c r="AS829" s="2" t="s">
        <v>639</v>
      </c>
      <c r="AU829" s="2" t="str">
        <f>計画概要書!G253</f>
        <v>■</v>
      </c>
      <c r="AV829" s="2" t="s">
        <v>640</v>
      </c>
      <c r="BX829" s="90"/>
    </row>
    <row r="830" spans="2:76" ht="7.5" customHeight="1">
      <c r="B830" s="109"/>
      <c r="C830" s="2"/>
      <c r="AO830" s="51"/>
      <c r="AP830" s="89"/>
      <c r="AQ830" s="18"/>
      <c r="AR830" s="18"/>
      <c r="AS830" s="18"/>
      <c r="AT830" s="18"/>
      <c r="AU830" s="18"/>
      <c r="AV830" s="18"/>
      <c r="AW830" s="18"/>
      <c r="AX830" s="18"/>
      <c r="AY830" s="18"/>
      <c r="AZ830" s="18"/>
      <c r="BA830" s="18"/>
      <c r="BB830" s="18"/>
      <c r="BC830" s="18"/>
      <c r="BD830" s="18"/>
      <c r="BE830" s="18"/>
      <c r="BF830" s="18"/>
      <c r="BG830" s="18"/>
      <c r="BH830" s="18"/>
      <c r="BI830" s="18"/>
      <c r="BJ830" s="18"/>
      <c r="BK830" s="18"/>
      <c r="BL830" s="18"/>
      <c r="BM830" s="18"/>
      <c r="BN830" s="18"/>
      <c r="BO830" s="18"/>
      <c r="BP830" s="18"/>
      <c r="BQ830" s="18"/>
      <c r="BR830" s="18"/>
      <c r="BS830" s="18"/>
      <c r="BT830" s="18"/>
      <c r="BU830" s="18"/>
      <c r="BV830" s="18"/>
      <c r="BX830" s="90"/>
    </row>
    <row r="831" spans="2:76" ht="7.5" customHeight="1">
      <c r="B831" s="109"/>
      <c r="C831" s="2"/>
      <c r="AO831" s="51"/>
      <c r="AP831" s="89"/>
      <c r="AQ831" s="16"/>
      <c r="AR831" s="16"/>
      <c r="AS831" s="16"/>
      <c r="AT831" s="16"/>
      <c r="AU831" s="16"/>
      <c r="AV831" s="16"/>
      <c r="AW831" s="16"/>
      <c r="AX831" s="16"/>
      <c r="AY831" s="16"/>
      <c r="AZ831" s="16"/>
      <c r="BA831" s="16"/>
      <c r="BB831" s="16"/>
      <c r="BC831" s="16"/>
      <c r="BD831" s="16"/>
      <c r="BE831" s="16"/>
      <c r="BF831" s="16"/>
      <c r="BG831" s="16"/>
      <c r="BH831" s="16"/>
      <c r="BI831" s="16"/>
      <c r="BJ831" s="16"/>
      <c r="BK831" s="16"/>
      <c r="BL831" s="16"/>
      <c r="BM831" s="16"/>
      <c r="BN831" s="16"/>
      <c r="BO831" s="16"/>
      <c r="BP831" s="16"/>
      <c r="BQ831" s="16"/>
      <c r="BR831" s="16"/>
      <c r="BS831" s="16"/>
      <c r="BT831" s="16"/>
      <c r="BU831" s="16"/>
      <c r="BV831" s="16"/>
      <c r="BX831" s="90"/>
    </row>
    <row r="832" spans="2:76" ht="27" customHeight="1">
      <c r="B832" s="109"/>
      <c r="C832" s="2"/>
      <c r="AO832" s="51"/>
      <c r="AP832" s="89"/>
      <c r="AQ832" s="2" t="s">
        <v>636</v>
      </c>
      <c r="BX832" s="90"/>
    </row>
    <row r="833" spans="2:76" ht="27" customHeight="1">
      <c r="B833" s="109"/>
      <c r="C833" s="2"/>
      <c r="AO833" s="51"/>
      <c r="AP833" s="89"/>
      <c r="AR833" s="2" t="str">
        <f>計画概要書!D257</f>
        <v>□</v>
      </c>
      <c r="AS833" s="2" t="s">
        <v>603</v>
      </c>
      <c r="AU833" s="2" t="str">
        <f>計画概要書!G257</f>
        <v>■</v>
      </c>
      <c r="AV833" s="2" t="s">
        <v>604</v>
      </c>
      <c r="BX833" s="90"/>
    </row>
    <row r="834" spans="2:76" ht="7.5" customHeight="1">
      <c r="B834" s="109"/>
      <c r="C834" s="2"/>
      <c r="AO834" s="51"/>
      <c r="AP834" s="89"/>
      <c r="AQ834" s="18"/>
      <c r="AR834" s="18"/>
      <c r="AS834" s="18"/>
      <c r="AT834" s="18"/>
      <c r="AU834" s="18"/>
      <c r="AV834" s="18"/>
      <c r="AW834" s="18"/>
      <c r="AX834" s="18"/>
      <c r="AY834" s="18"/>
      <c r="AZ834" s="18"/>
      <c r="BA834" s="18"/>
      <c r="BB834" s="18"/>
      <c r="BC834" s="18"/>
      <c r="BD834" s="18"/>
      <c r="BE834" s="18"/>
      <c r="BF834" s="18"/>
      <c r="BG834" s="18"/>
      <c r="BH834" s="18"/>
      <c r="BI834" s="18"/>
      <c r="BJ834" s="18"/>
      <c r="BK834" s="18"/>
      <c r="BL834" s="18"/>
      <c r="BM834" s="18"/>
      <c r="BN834" s="18"/>
      <c r="BO834" s="18"/>
      <c r="BP834" s="18"/>
      <c r="BQ834" s="18"/>
      <c r="BR834" s="18"/>
      <c r="BS834" s="18"/>
      <c r="BT834" s="18"/>
      <c r="BU834" s="18"/>
      <c r="BV834" s="18"/>
      <c r="BX834" s="90"/>
    </row>
    <row r="835" spans="2:76" ht="7.5" customHeight="1">
      <c r="B835" s="109"/>
      <c r="C835" s="2"/>
      <c r="AO835" s="51"/>
      <c r="AP835" s="89"/>
      <c r="AQ835" s="16"/>
      <c r="AR835" s="16"/>
      <c r="AS835" s="16"/>
      <c r="AT835" s="16"/>
      <c r="AU835" s="16"/>
      <c r="AV835" s="16"/>
      <c r="AW835" s="16"/>
      <c r="AX835" s="16"/>
      <c r="AY835" s="16"/>
      <c r="AZ835" s="16"/>
      <c r="BA835" s="16"/>
      <c r="BB835" s="16"/>
      <c r="BC835" s="16"/>
      <c r="BD835" s="16"/>
      <c r="BE835" s="16"/>
      <c r="BF835" s="16"/>
      <c r="BG835" s="16"/>
      <c r="BH835" s="16"/>
      <c r="BI835" s="16"/>
      <c r="BJ835" s="16"/>
      <c r="BK835" s="16"/>
      <c r="BL835" s="16"/>
      <c r="BM835" s="16"/>
      <c r="BN835" s="16"/>
      <c r="BO835" s="16"/>
      <c r="BP835" s="16"/>
      <c r="BQ835" s="16"/>
      <c r="BR835" s="16"/>
      <c r="BS835" s="16"/>
      <c r="BT835" s="16"/>
      <c r="BU835" s="16"/>
      <c r="BV835" s="16"/>
      <c r="BX835" s="90"/>
    </row>
    <row r="836" spans="2:76" ht="27" customHeight="1">
      <c r="B836" s="109"/>
      <c r="C836" s="2"/>
      <c r="AO836" s="51"/>
      <c r="AP836" s="89"/>
      <c r="AQ836" s="2" t="s">
        <v>1132</v>
      </c>
      <c r="BX836" s="90"/>
    </row>
    <row r="837" spans="2:76" ht="27" customHeight="1">
      <c r="B837" s="109"/>
      <c r="C837" s="2"/>
      <c r="AO837" s="51"/>
      <c r="AP837" s="89"/>
      <c r="AR837" s="355" t="str">
        <f>IF(AR324="","",AR324)</f>
        <v/>
      </c>
      <c r="AS837" s="355"/>
      <c r="AT837" s="355"/>
      <c r="AU837" s="355"/>
      <c r="AV837" s="355"/>
      <c r="AW837" s="355"/>
      <c r="AX837" s="355"/>
      <c r="AY837" s="355"/>
      <c r="AZ837" s="355"/>
      <c r="BA837" s="355"/>
      <c r="BB837" s="355"/>
      <c r="BC837" s="355"/>
      <c r="BD837" s="355"/>
      <c r="BE837" s="355"/>
      <c r="BF837" s="355"/>
      <c r="BG837" s="355"/>
      <c r="BH837" s="355"/>
      <c r="BI837" s="355"/>
      <c r="BJ837" s="355"/>
      <c r="BK837" s="355"/>
      <c r="BL837" s="355"/>
      <c r="BM837" s="355"/>
      <c r="BN837" s="355"/>
      <c r="BO837" s="355"/>
      <c r="BP837" s="355"/>
      <c r="BQ837" s="355"/>
      <c r="BR837" s="355"/>
      <c r="BS837" s="355"/>
      <c r="BT837" s="355"/>
      <c r="BU837" s="355"/>
      <c r="BV837" s="355"/>
      <c r="BX837" s="90"/>
    </row>
    <row r="838" spans="2:76" ht="6.75" customHeight="1">
      <c r="B838" s="109"/>
      <c r="C838" s="2"/>
      <c r="AO838" s="51"/>
      <c r="AP838" s="89"/>
      <c r="AQ838" s="18"/>
      <c r="AR838" s="18"/>
      <c r="AS838" s="18"/>
      <c r="AT838" s="18"/>
      <c r="AU838" s="18"/>
      <c r="AV838" s="18"/>
      <c r="AW838" s="18"/>
      <c r="AX838" s="18"/>
      <c r="AY838" s="18"/>
      <c r="AZ838" s="18"/>
      <c r="BA838" s="18"/>
      <c r="BB838" s="18"/>
      <c r="BC838" s="18"/>
      <c r="BD838" s="18"/>
      <c r="BE838" s="18"/>
      <c r="BF838" s="18"/>
      <c r="BG838" s="18"/>
      <c r="BH838" s="18"/>
      <c r="BI838" s="18"/>
      <c r="BJ838" s="18"/>
      <c r="BK838" s="18"/>
      <c r="BL838" s="18"/>
      <c r="BM838" s="18"/>
      <c r="BN838" s="18"/>
      <c r="BO838" s="18"/>
      <c r="BP838" s="18"/>
      <c r="BQ838" s="18"/>
      <c r="BR838" s="18"/>
      <c r="BS838" s="18"/>
      <c r="BT838" s="18"/>
      <c r="BU838" s="18"/>
      <c r="BV838" s="18"/>
      <c r="BX838" s="90"/>
    </row>
    <row r="839" spans="2:76" ht="6.75" customHeight="1">
      <c r="B839" s="109"/>
      <c r="C839" s="2"/>
      <c r="AO839" s="51"/>
      <c r="AP839" s="89"/>
      <c r="AR839" s="335" t="str">
        <f t="shared" ref="AR839" si="12">IF(AR328="","",AR328)</f>
        <v/>
      </c>
      <c r="AS839" s="335"/>
      <c r="AT839" s="335"/>
      <c r="AU839" s="335"/>
      <c r="AV839" s="335"/>
      <c r="AW839" s="335"/>
      <c r="AX839" s="335"/>
      <c r="AY839" s="335"/>
      <c r="AZ839" s="335"/>
      <c r="BA839" s="335"/>
      <c r="BB839" s="335"/>
      <c r="BC839" s="335"/>
      <c r="BD839" s="335"/>
      <c r="BE839" s="335"/>
      <c r="BF839" s="335"/>
      <c r="BG839" s="335"/>
      <c r="BH839" s="335"/>
      <c r="BI839" s="335"/>
      <c r="BJ839" s="335"/>
      <c r="BK839" s="335"/>
      <c r="BL839" s="335"/>
      <c r="BM839" s="335"/>
      <c r="BN839" s="335"/>
      <c r="BO839" s="335"/>
      <c r="BP839" s="335"/>
      <c r="BQ839" s="335"/>
      <c r="BR839" s="335"/>
      <c r="BS839" s="335"/>
      <c r="BT839" s="335"/>
      <c r="BU839" s="335"/>
      <c r="BV839" s="335"/>
      <c r="BX839" s="90"/>
    </row>
    <row r="840" spans="2:76" ht="27" customHeight="1">
      <c r="B840" s="109"/>
      <c r="C840" s="2"/>
      <c r="AO840" s="51"/>
      <c r="AP840" s="89"/>
      <c r="AQ840" s="2" t="s">
        <v>1133</v>
      </c>
      <c r="AR840" s="22"/>
      <c r="AS840" s="22"/>
      <c r="AT840" s="22"/>
      <c r="AU840" s="22"/>
      <c r="AV840" s="22"/>
      <c r="AW840" s="22"/>
      <c r="AX840" s="22"/>
      <c r="AY840" s="22"/>
      <c r="AZ840" s="22"/>
      <c r="BA840" s="22"/>
      <c r="BB840" s="22"/>
      <c r="BC840" s="22"/>
      <c r="BD840" s="22"/>
      <c r="BE840" s="22"/>
      <c r="BF840" s="22"/>
      <c r="BG840" s="22"/>
      <c r="BH840" s="22"/>
      <c r="BI840" s="22"/>
      <c r="BJ840" s="22"/>
      <c r="BK840" s="22"/>
      <c r="BL840" s="22"/>
      <c r="BM840" s="22"/>
      <c r="BN840" s="22"/>
      <c r="BO840" s="22"/>
      <c r="BP840" s="22"/>
      <c r="BQ840" s="22"/>
      <c r="BR840" s="22"/>
      <c r="BS840" s="22"/>
      <c r="BT840" s="22"/>
      <c r="BU840" s="22"/>
      <c r="BV840" s="22"/>
      <c r="BX840" s="90"/>
    </row>
    <row r="841" spans="2:76" ht="27" customHeight="1">
      <c r="B841" s="109"/>
      <c r="C841" s="2"/>
      <c r="AO841" s="51"/>
      <c r="AP841" s="89"/>
      <c r="AR841" s="335" t="str">
        <f t="shared" ref="AR841:AR848" si="13">IF(AR328="","",AR328)</f>
        <v/>
      </c>
      <c r="AS841" s="335"/>
      <c r="AT841" s="335"/>
      <c r="AU841" s="335"/>
      <c r="AV841" s="335"/>
      <c r="AW841" s="335"/>
      <c r="AX841" s="335"/>
      <c r="AY841" s="335"/>
      <c r="AZ841" s="335"/>
      <c r="BA841" s="335"/>
      <c r="BB841" s="335"/>
      <c r="BC841" s="335"/>
      <c r="BD841" s="335"/>
      <c r="BE841" s="335"/>
      <c r="BF841" s="335"/>
      <c r="BG841" s="335"/>
      <c r="BH841" s="335"/>
      <c r="BI841" s="335"/>
      <c r="BJ841" s="335"/>
      <c r="BK841" s="335"/>
      <c r="BL841" s="335"/>
      <c r="BM841" s="335"/>
      <c r="BN841" s="335"/>
      <c r="BO841" s="335"/>
      <c r="BP841" s="335"/>
      <c r="BQ841" s="335"/>
      <c r="BR841" s="335"/>
      <c r="BS841" s="335"/>
      <c r="BT841" s="335"/>
      <c r="BU841" s="335"/>
      <c r="BV841" s="335"/>
      <c r="BX841" s="90"/>
    </row>
    <row r="842" spans="2:76" ht="27" customHeight="1">
      <c r="B842" s="109"/>
      <c r="C842" s="2"/>
      <c r="AO842" s="51"/>
      <c r="AP842" s="89"/>
      <c r="AR842" s="40" t="str">
        <f t="shared" si="13"/>
        <v>計画変更の概要</v>
      </c>
      <c r="AS842" s="40"/>
      <c r="AT842" s="40"/>
      <c r="AU842" s="40"/>
      <c r="AV842" s="40"/>
      <c r="AW842" s="40"/>
      <c r="AX842" s="40"/>
      <c r="AY842" s="40"/>
      <c r="AZ842" s="40" t="str">
        <f>IF(AZ329="","",AZ329)</f>
        <v>計画変更（前確認済証番号　第 IKJC 　　 － 　　　 号）</v>
      </c>
      <c r="BA842" s="40"/>
      <c r="BB842" s="40"/>
      <c r="BC842" s="40"/>
      <c r="BD842" s="40"/>
      <c r="BE842" s="40"/>
      <c r="BF842" s="40"/>
      <c r="BG842" s="40"/>
      <c r="BH842" s="40"/>
      <c r="BI842" s="40"/>
      <c r="BJ842" s="40"/>
      <c r="BK842" s="40"/>
      <c r="BL842" s="40"/>
      <c r="BM842" s="40"/>
      <c r="BN842" s="40"/>
      <c r="BO842" s="40"/>
      <c r="BP842" s="40"/>
      <c r="BQ842" s="40"/>
      <c r="BR842" s="40"/>
      <c r="BS842" s="40"/>
      <c r="BT842" s="40"/>
      <c r="BU842" s="40"/>
      <c r="BV842" s="40"/>
      <c r="BX842" s="90"/>
    </row>
    <row r="843" spans="2:76" ht="27" customHeight="1">
      <c r="B843" s="109"/>
      <c r="C843" s="2"/>
      <c r="AO843" s="51"/>
      <c r="AP843" s="89"/>
      <c r="AR843" s="303" t="str">
        <f t="shared" si="13"/>
        <v/>
      </c>
      <c r="AS843" s="303"/>
      <c r="AT843" s="303"/>
      <c r="AU843" s="303"/>
      <c r="AV843" s="303"/>
      <c r="AW843" s="303"/>
      <c r="AX843" s="303"/>
      <c r="AY843" s="303"/>
      <c r="AZ843" s="303"/>
      <c r="BA843" s="303"/>
      <c r="BB843" s="303"/>
      <c r="BC843" s="303"/>
      <c r="BD843" s="303"/>
      <c r="BE843" s="303"/>
      <c r="BF843" s="303"/>
      <c r="BG843" s="303"/>
      <c r="BH843" s="303"/>
      <c r="BI843" s="303"/>
      <c r="BJ843" s="303"/>
      <c r="BK843" s="303"/>
      <c r="BL843" s="303"/>
      <c r="BM843" s="303"/>
      <c r="BN843" s="303"/>
      <c r="BO843" s="303"/>
      <c r="BP843" s="303"/>
      <c r="BQ843" s="303"/>
      <c r="BR843" s="303"/>
      <c r="BS843" s="303"/>
      <c r="BT843" s="303"/>
      <c r="BU843" s="303"/>
      <c r="BV843" s="303"/>
      <c r="BX843" s="90"/>
    </row>
    <row r="844" spans="2:76" ht="27" customHeight="1">
      <c r="B844" s="109"/>
      <c r="C844" s="2"/>
      <c r="AO844" s="51"/>
      <c r="AP844" s="89"/>
      <c r="AR844" s="393" t="str">
        <f t="shared" si="13"/>
        <v/>
      </c>
      <c r="AS844" s="393"/>
      <c r="AT844" s="393"/>
      <c r="AU844" s="393"/>
      <c r="AV844" s="393"/>
      <c r="AW844" s="393"/>
      <c r="AX844" s="393"/>
      <c r="AY844" s="393"/>
      <c r="AZ844" s="393"/>
      <c r="BA844" s="393"/>
      <c r="BB844" s="393"/>
      <c r="BC844" s="393"/>
      <c r="BD844" s="393"/>
      <c r="BE844" s="393"/>
      <c r="BF844" s="393"/>
      <c r="BG844" s="393"/>
      <c r="BH844" s="393"/>
      <c r="BI844" s="393"/>
      <c r="BJ844" s="393"/>
      <c r="BK844" s="393"/>
      <c r="BL844" s="393"/>
      <c r="BM844" s="393"/>
      <c r="BN844" s="393"/>
      <c r="BO844" s="393"/>
      <c r="BP844" s="393"/>
      <c r="BQ844" s="393"/>
      <c r="BR844" s="393"/>
      <c r="BS844" s="393"/>
      <c r="BT844" s="393"/>
      <c r="BU844" s="393"/>
      <c r="BV844" s="393"/>
      <c r="BX844" s="90"/>
    </row>
    <row r="845" spans="2:76" ht="27" customHeight="1">
      <c r="B845" s="109"/>
      <c r="C845" s="2"/>
      <c r="AO845" s="51"/>
      <c r="AP845" s="89"/>
      <c r="AR845" s="393" t="str">
        <f t="shared" si="13"/>
        <v/>
      </c>
      <c r="AS845" s="393"/>
      <c r="AT845" s="393"/>
      <c r="AU845" s="393"/>
      <c r="AV845" s="393"/>
      <c r="AW845" s="393"/>
      <c r="AX845" s="393"/>
      <c r="AY845" s="393"/>
      <c r="AZ845" s="393"/>
      <c r="BA845" s="393"/>
      <c r="BB845" s="393"/>
      <c r="BC845" s="393"/>
      <c r="BD845" s="393"/>
      <c r="BE845" s="393"/>
      <c r="BF845" s="393"/>
      <c r="BG845" s="393"/>
      <c r="BH845" s="393"/>
      <c r="BI845" s="393"/>
      <c r="BJ845" s="393"/>
      <c r="BK845" s="393"/>
      <c r="BL845" s="393"/>
      <c r="BM845" s="393"/>
      <c r="BN845" s="393"/>
      <c r="BO845" s="393"/>
      <c r="BP845" s="393"/>
      <c r="BQ845" s="393"/>
      <c r="BR845" s="393"/>
      <c r="BS845" s="393"/>
      <c r="BT845" s="393"/>
      <c r="BU845" s="393"/>
      <c r="BV845" s="393"/>
      <c r="BX845" s="90"/>
    </row>
    <row r="846" spans="2:76" ht="27" customHeight="1">
      <c r="B846" s="109"/>
      <c r="C846" s="2"/>
      <c r="AO846" s="51"/>
      <c r="AP846" s="89"/>
      <c r="AR846" s="393" t="str">
        <f t="shared" si="13"/>
        <v/>
      </c>
      <c r="AS846" s="393"/>
      <c r="AT846" s="393"/>
      <c r="AU846" s="393"/>
      <c r="AV846" s="393"/>
      <c r="AW846" s="393"/>
      <c r="AX846" s="393"/>
      <c r="AY846" s="393"/>
      <c r="AZ846" s="393"/>
      <c r="BA846" s="393"/>
      <c r="BB846" s="393"/>
      <c r="BC846" s="393"/>
      <c r="BD846" s="393"/>
      <c r="BE846" s="393"/>
      <c r="BF846" s="393"/>
      <c r="BG846" s="393"/>
      <c r="BH846" s="393"/>
      <c r="BI846" s="393"/>
      <c r="BJ846" s="393"/>
      <c r="BK846" s="393"/>
      <c r="BL846" s="393"/>
      <c r="BM846" s="393"/>
      <c r="BN846" s="393"/>
      <c r="BO846" s="393"/>
      <c r="BP846" s="393"/>
      <c r="BQ846" s="393"/>
      <c r="BR846" s="393"/>
      <c r="BS846" s="393"/>
      <c r="BT846" s="393"/>
      <c r="BU846" s="393"/>
      <c r="BV846" s="393"/>
      <c r="BX846" s="90"/>
    </row>
    <row r="847" spans="2:76" ht="27" customHeight="1">
      <c r="B847" s="109"/>
      <c r="C847" s="2"/>
      <c r="AO847" s="51"/>
      <c r="AP847" s="89"/>
      <c r="AR847" s="393" t="str">
        <f t="shared" si="13"/>
        <v/>
      </c>
      <c r="AS847" s="393"/>
      <c r="AT847" s="393"/>
      <c r="AU847" s="393"/>
      <c r="AV847" s="393"/>
      <c r="AW847" s="393"/>
      <c r="AX847" s="393"/>
      <c r="AY847" s="393"/>
      <c r="AZ847" s="393"/>
      <c r="BA847" s="393"/>
      <c r="BB847" s="393"/>
      <c r="BC847" s="393"/>
      <c r="BD847" s="393"/>
      <c r="BE847" s="393"/>
      <c r="BF847" s="393"/>
      <c r="BG847" s="393"/>
      <c r="BH847" s="393"/>
      <c r="BI847" s="393"/>
      <c r="BJ847" s="393"/>
      <c r="BK847" s="393"/>
      <c r="BL847" s="393"/>
      <c r="BM847" s="393"/>
      <c r="BN847" s="393"/>
      <c r="BO847" s="393"/>
      <c r="BP847" s="393"/>
      <c r="BQ847" s="393"/>
      <c r="BR847" s="393"/>
      <c r="BS847" s="393"/>
      <c r="BT847" s="393"/>
      <c r="BU847" s="393"/>
      <c r="BV847" s="393"/>
      <c r="BX847" s="90"/>
    </row>
    <row r="848" spans="2:76" ht="27" customHeight="1">
      <c r="B848" s="109"/>
      <c r="C848" s="2"/>
      <c r="AO848" s="51"/>
      <c r="AP848" s="89"/>
      <c r="AR848" s="393" t="str">
        <f t="shared" si="13"/>
        <v/>
      </c>
      <c r="AS848" s="393"/>
      <c r="AT848" s="393"/>
      <c r="AU848" s="393"/>
      <c r="AV848" s="393"/>
      <c r="AW848" s="393"/>
      <c r="AX848" s="393"/>
      <c r="AY848" s="393"/>
      <c r="AZ848" s="393"/>
      <c r="BA848" s="393"/>
      <c r="BB848" s="393"/>
      <c r="BC848" s="393"/>
      <c r="BD848" s="393"/>
      <c r="BE848" s="393"/>
      <c r="BF848" s="393"/>
      <c r="BG848" s="393"/>
      <c r="BH848" s="393"/>
      <c r="BI848" s="393"/>
      <c r="BJ848" s="393"/>
      <c r="BK848" s="393"/>
      <c r="BL848" s="393"/>
      <c r="BM848" s="393"/>
      <c r="BN848" s="393"/>
      <c r="BO848" s="393"/>
      <c r="BP848" s="393"/>
      <c r="BQ848" s="393"/>
      <c r="BR848" s="393"/>
      <c r="BS848" s="393"/>
      <c r="BT848" s="393"/>
      <c r="BU848" s="393"/>
      <c r="BV848" s="393"/>
      <c r="BX848" s="90"/>
    </row>
    <row r="849" spans="2:82" ht="7.5" customHeight="1">
      <c r="B849" s="109"/>
      <c r="C849" s="2"/>
      <c r="AO849" s="51"/>
      <c r="AP849" s="89"/>
      <c r="AQ849" s="18"/>
      <c r="AR849" s="18"/>
      <c r="AS849" s="18"/>
      <c r="AT849" s="18"/>
      <c r="AU849" s="18"/>
      <c r="AV849" s="18"/>
      <c r="AW849" s="18"/>
      <c r="AX849" s="18"/>
      <c r="AY849" s="18"/>
      <c r="AZ849" s="18"/>
      <c r="BA849" s="18"/>
      <c r="BB849" s="18"/>
      <c r="BC849" s="18"/>
      <c r="BD849" s="18"/>
      <c r="BE849" s="18"/>
      <c r="BF849" s="18"/>
      <c r="BG849" s="18"/>
      <c r="BH849" s="18"/>
      <c r="BI849" s="18"/>
      <c r="BJ849" s="18"/>
      <c r="BK849" s="18"/>
      <c r="BL849" s="18"/>
      <c r="BM849" s="18"/>
      <c r="BN849" s="18"/>
      <c r="BO849" s="18"/>
      <c r="BP849" s="18"/>
      <c r="BQ849" s="18"/>
      <c r="BR849" s="18"/>
      <c r="BS849" s="18"/>
      <c r="BT849" s="18"/>
      <c r="BU849" s="18"/>
      <c r="BV849" s="18"/>
      <c r="BX849" s="90"/>
    </row>
    <row r="850" spans="2:82" ht="7.5" customHeight="1">
      <c r="B850" s="109"/>
      <c r="C850" s="2"/>
      <c r="AO850" s="51"/>
      <c r="AP850" s="89"/>
      <c r="AQ850" s="16"/>
      <c r="AR850" s="16"/>
      <c r="AS850" s="16"/>
      <c r="AT850" s="16"/>
      <c r="AU850" s="16"/>
      <c r="AV850" s="16"/>
      <c r="AW850" s="16"/>
      <c r="AX850" s="16"/>
      <c r="AY850" s="16"/>
      <c r="AZ850" s="16"/>
      <c r="BA850" s="16"/>
      <c r="BB850" s="16"/>
      <c r="BC850" s="16"/>
      <c r="BD850" s="16"/>
      <c r="BE850" s="16"/>
      <c r="BF850" s="16"/>
      <c r="BG850" s="16"/>
      <c r="BH850" s="16"/>
      <c r="BI850" s="16"/>
      <c r="BJ850" s="16"/>
      <c r="BK850" s="16"/>
      <c r="BL850" s="16"/>
      <c r="BM850" s="16"/>
      <c r="BN850" s="16"/>
      <c r="BO850" s="16"/>
      <c r="BP850" s="16"/>
      <c r="BQ850" s="16"/>
      <c r="BR850" s="16"/>
      <c r="BS850" s="16"/>
      <c r="BT850" s="16"/>
      <c r="BU850" s="16"/>
      <c r="BV850" s="16"/>
      <c r="BX850" s="90"/>
    </row>
    <row r="851" spans="2:82" ht="27" customHeight="1">
      <c r="B851" s="109"/>
      <c r="C851" s="2"/>
      <c r="AO851" s="51"/>
      <c r="AP851" s="89"/>
      <c r="BX851" s="90"/>
    </row>
    <row r="852" spans="2:82" ht="27" customHeight="1">
      <c r="B852" s="109"/>
      <c r="C852" s="2"/>
      <c r="AO852" s="51"/>
      <c r="AP852" s="89"/>
      <c r="BX852" s="90"/>
    </row>
    <row r="853" spans="2:82" ht="27" customHeight="1">
      <c r="B853" s="109"/>
      <c r="C853" s="2"/>
      <c r="AO853" s="51"/>
      <c r="AP853" s="89"/>
      <c r="BX853" s="90"/>
    </row>
    <row r="854" spans="2:82" ht="27" customHeight="1">
      <c r="B854" s="109"/>
      <c r="C854" s="2"/>
      <c r="AO854" s="51"/>
      <c r="AP854" s="89"/>
      <c r="BX854" s="90"/>
    </row>
    <row r="855" spans="2:82" ht="27" customHeight="1">
      <c r="B855" s="109"/>
      <c r="C855" s="2"/>
      <c r="AO855" s="51"/>
      <c r="AP855" s="89"/>
      <c r="BX855" s="90"/>
    </row>
    <row r="856" spans="2:82" ht="27" customHeight="1">
      <c r="B856" s="109"/>
      <c r="C856" s="2"/>
      <c r="AO856" s="51"/>
      <c r="AP856" s="89"/>
      <c r="BX856" s="90"/>
    </row>
    <row r="857" spans="2:82" ht="27" customHeight="1">
      <c r="B857" s="109"/>
      <c r="C857" s="2"/>
      <c r="AO857" s="51"/>
      <c r="AP857" s="89"/>
      <c r="BX857" s="90"/>
    </row>
    <row r="858" spans="2:82" ht="27" customHeight="1">
      <c r="B858" s="109"/>
      <c r="C858" s="2"/>
      <c r="AO858" s="51"/>
      <c r="AP858" s="89"/>
      <c r="BX858" s="90"/>
    </row>
    <row r="859" spans="2:82" ht="27" customHeight="1">
      <c r="B859" s="109"/>
      <c r="C859" s="2"/>
      <c r="AO859" s="51"/>
      <c r="AP859" s="89"/>
      <c r="BX859" s="90"/>
    </row>
    <row r="860" spans="2:82" ht="27" customHeight="1">
      <c r="B860" s="109"/>
      <c r="C860" s="2"/>
      <c r="AO860" s="51"/>
      <c r="AP860" s="89"/>
      <c r="BX860" s="90"/>
    </row>
    <row r="861" spans="2:82" ht="27" customHeight="1">
      <c r="B861" s="109"/>
      <c r="C861" s="2"/>
      <c r="AO861" s="51"/>
      <c r="AP861" s="89"/>
      <c r="BX861" s="90"/>
    </row>
    <row r="862" spans="2:82" ht="27" customHeight="1">
      <c r="B862" s="109"/>
      <c r="C862" s="2"/>
      <c r="AO862" s="51"/>
      <c r="AP862" s="89"/>
      <c r="BX862" s="90"/>
    </row>
    <row r="863" spans="2:82" ht="7.5" customHeight="1">
      <c r="B863" s="109"/>
      <c r="C863" s="2"/>
      <c r="AO863" s="51"/>
      <c r="AP863" s="89"/>
      <c r="AQ863" s="90"/>
      <c r="AR863" s="90"/>
      <c r="AS863" s="90"/>
      <c r="AT863" s="90"/>
      <c r="AU863" s="90"/>
      <c r="AV863" s="90"/>
      <c r="AW863" s="90"/>
      <c r="AX863" s="90"/>
      <c r="AY863" s="90"/>
      <c r="AZ863" s="90"/>
      <c r="BA863" s="90"/>
      <c r="BB863" s="90"/>
      <c r="BC863" s="90"/>
      <c r="BD863" s="90"/>
      <c r="BE863" s="90"/>
      <c r="BF863" s="90"/>
      <c r="BG863" s="90"/>
      <c r="BH863" s="90"/>
      <c r="BI863" s="90"/>
      <c r="BJ863" s="90"/>
      <c r="BK863" s="90"/>
      <c r="BL863" s="90"/>
      <c r="BM863" s="90"/>
      <c r="BN863" s="90"/>
      <c r="BO863" s="90"/>
      <c r="BP863" s="90"/>
      <c r="BQ863" s="90"/>
      <c r="BR863" s="90"/>
      <c r="BS863" s="90"/>
      <c r="BT863" s="90"/>
      <c r="BU863" s="90"/>
      <c r="BV863" s="90"/>
      <c r="BW863" s="90"/>
      <c r="BX863" s="90"/>
    </row>
    <row r="864" spans="2:82" ht="30" customHeight="1">
      <c r="B864" s="109"/>
      <c r="C864" s="2"/>
      <c r="AP864" s="102"/>
      <c r="AQ864" s="51"/>
      <c r="CD864" s="51"/>
    </row>
    <row r="865" spans="2:82" ht="30" customHeight="1">
      <c r="B865" s="109"/>
      <c r="C865" s="2"/>
      <c r="AP865" s="102"/>
      <c r="AQ865" s="51"/>
      <c r="CD865" s="51"/>
    </row>
    <row r="866" spans="2:82" ht="30" customHeight="1">
      <c r="B866" s="109"/>
      <c r="C866" s="2"/>
      <c r="AP866" s="102"/>
      <c r="AQ866" s="51"/>
      <c r="CD866" s="51"/>
    </row>
    <row r="867" spans="2:82" ht="30" customHeight="1">
      <c r="B867" s="109"/>
      <c r="C867" s="2"/>
      <c r="AP867" s="102"/>
      <c r="AQ867" s="51"/>
      <c r="CD867" s="51"/>
    </row>
    <row r="868" spans="2:82" ht="30" customHeight="1">
      <c r="B868" s="109"/>
      <c r="C868" s="2"/>
      <c r="AP868" s="102"/>
      <c r="AQ868" s="51"/>
      <c r="CD868" s="51"/>
    </row>
    <row r="869" spans="2:82" ht="30" customHeight="1">
      <c r="B869" s="109"/>
      <c r="C869" s="2"/>
      <c r="AP869" s="102"/>
      <c r="AQ869" s="51"/>
      <c r="CD869" s="51"/>
    </row>
    <row r="870" spans="2:82" ht="30" customHeight="1">
      <c r="B870" s="109"/>
      <c r="C870" s="2"/>
      <c r="AP870" s="102"/>
      <c r="AQ870" s="51"/>
      <c r="CD870" s="51"/>
    </row>
    <row r="1045" spans="4:62" ht="30" customHeight="1">
      <c r="E1045" s="37"/>
      <c r="F1045" s="37"/>
      <c r="G1045" s="37"/>
      <c r="H1045" s="37"/>
      <c r="I1045" s="37"/>
      <c r="J1045" s="37"/>
      <c r="K1045" s="37"/>
      <c r="L1045" s="37"/>
      <c r="M1045" s="37"/>
      <c r="N1045" s="37"/>
      <c r="O1045" s="37"/>
      <c r="P1045" s="37"/>
      <c r="Q1045" s="37"/>
      <c r="R1045" s="37"/>
      <c r="S1045" s="37"/>
      <c r="T1045" s="37"/>
      <c r="U1045" s="37"/>
      <c r="V1045" s="37"/>
      <c r="W1045" s="37"/>
      <c r="AR1045" s="37"/>
      <c r="AS1045" s="37"/>
      <c r="AT1045" s="37"/>
      <c r="AU1045" s="37"/>
      <c r="AV1045" s="37"/>
      <c r="AW1045" s="37"/>
      <c r="AX1045" s="37"/>
      <c r="AY1045" s="37"/>
      <c r="AZ1045" s="37"/>
      <c r="BA1045" s="37"/>
      <c r="BB1045" s="37"/>
      <c r="BC1045" s="37"/>
      <c r="BD1045" s="37"/>
      <c r="BE1045" s="37"/>
      <c r="BF1045" s="37"/>
      <c r="BG1045" s="37"/>
      <c r="BH1045" s="37"/>
      <c r="BI1045" s="37"/>
      <c r="BJ1045" s="37"/>
    </row>
    <row r="1046" spans="4:62" ht="30" customHeight="1">
      <c r="D1046" s="38" t="s">
        <v>0</v>
      </c>
      <c r="H1046" s="37"/>
      <c r="I1046" s="37"/>
      <c r="J1046" s="37"/>
      <c r="K1046" s="37"/>
      <c r="L1046" s="37"/>
      <c r="M1046" s="37"/>
      <c r="N1046" s="37"/>
      <c r="O1046" s="37"/>
      <c r="P1046" s="37"/>
      <c r="Q1046" s="37"/>
      <c r="R1046" s="37"/>
      <c r="S1046" s="37"/>
      <c r="T1046" s="37"/>
      <c r="U1046" s="37"/>
      <c r="V1046" s="37"/>
      <c r="W1046" s="37"/>
      <c r="AQ1046" s="38" t="s">
        <v>0</v>
      </c>
      <c r="AU1046" s="37"/>
      <c r="AV1046" s="37"/>
      <c r="AW1046" s="37"/>
      <c r="AX1046" s="37"/>
      <c r="AY1046" s="37"/>
      <c r="AZ1046" s="37"/>
      <c r="BA1046" s="37"/>
      <c r="BB1046" s="37"/>
      <c r="BC1046" s="37"/>
      <c r="BD1046" s="37"/>
      <c r="BE1046" s="37"/>
      <c r="BF1046" s="37"/>
      <c r="BG1046" s="37"/>
      <c r="BH1046" s="37"/>
      <c r="BI1046" s="37"/>
      <c r="BJ1046" s="37"/>
    </row>
    <row r="1048" spans="4:62" ht="30" customHeight="1">
      <c r="D1048" s="37"/>
      <c r="E1048" s="37"/>
      <c r="F1048" s="37"/>
      <c r="G1048" s="37"/>
      <c r="H1048" s="37"/>
      <c r="I1048" s="37"/>
      <c r="J1048" s="37"/>
      <c r="K1048" s="37"/>
      <c r="L1048" s="37"/>
      <c r="M1048" s="37"/>
      <c r="N1048" s="37"/>
      <c r="O1048" s="37"/>
      <c r="P1048" s="37"/>
      <c r="Q1048" s="37"/>
      <c r="R1048" s="37"/>
      <c r="S1048" s="37"/>
      <c r="T1048" s="37"/>
      <c r="U1048" s="37"/>
      <c r="V1048" s="37"/>
      <c r="W1048" s="37"/>
      <c r="AQ1048" s="37"/>
      <c r="AR1048" s="37"/>
      <c r="AS1048" s="37"/>
      <c r="AT1048" s="37"/>
      <c r="AU1048" s="37"/>
      <c r="AV1048" s="37"/>
      <c r="AW1048" s="37"/>
      <c r="AX1048" s="37"/>
      <c r="AY1048" s="37"/>
      <c r="AZ1048" s="37"/>
      <c r="BA1048" s="37"/>
      <c r="BB1048" s="37"/>
      <c r="BC1048" s="37"/>
      <c r="BD1048" s="37"/>
      <c r="BE1048" s="37"/>
      <c r="BF1048" s="37"/>
      <c r="BG1048" s="37"/>
      <c r="BH1048" s="37"/>
      <c r="BI1048" s="37"/>
      <c r="BJ1048" s="37"/>
    </row>
    <row r="1049" spans="4:62" ht="30" customHeight="1">
      <c r="H1049" s="37"/>
      <c r="I1049" s="37"/>
      <c r="J1049" s="37"/>
      <c r="K1049" s="37"/>
      <c r="L1049" s="37"/>
      <c r="M1049" s="37"/>
      <c r="N1049" s="37"/>
      <c r="O1049" s="37"/>
      <c r="P1049" s="37"/>
      <c r="Q1049" s="37"/>
      <c r="R1049" s="37"/>
      <c r="S1049" s="37"/>
      <c r="T1049" s="37"/>
      <c r="U1049" s="37"/>
      <c r="V1049" s="37"/>
      <c r="W1049" s="37"/>
      <c r="AU1049" s="37"/>
      <c r="AV1049" s="37"/>
      <c r="AW1049" s="37"/>
      <c r="AX1049" s="37"/>
      <c r="AY1049" s="37"/>
      <c r="AZ1049" s="37"/>
      <c r="BA1049" s="37"/>
      <c r="BB1049" s="37"/>
      <c r="BC1049" s="37"/>
      <c r="BD1049" s="37"/>
      <c r="BE1049" s="37"/>
      <c r="BF1049" s="37"/>
      <c r="BG1049" s="37"/>
      <c r="BH1049" s="37"/>
      <c r="BI1049" s="37"/>
      <c r="BJ1049" s="37"/>
    </row>
  </sheetData>
  <sheetProtection algorithmName="SHA-512" hashValue="eunu+eEM1gFYbkRviyecvm3XJb5J+lxXZv5byKuvCHBaZsNHGFG8i8zrulwDOmDO4s/xoEPeXVzmrBfK+G8suQ==" saltValue="RMAmyrohZ0vl9c1iKZEiGA==" spinCount="100000" sheet="1" selectLockedCells="1"/>
  <mergeCells count="1164">
    <mergeCell ref="BC762:BG762"/>
    <mergeCell ref="BJ762:BN762"/>
    <mergeCell ref="BQ762:BU762"/>
    <mergeCell ref="AR839:BV839"/>
    <mergeCell ref="BJ825:BU825"/>
    <mergeCell ref="AT824:AU824"/>
    <mergeCell ref="AZ824:BA824"/>
    <mergeCell ref="BQ777:BT777"/>
    <mergeCell ref="BC785:BF785"/>
    <mergeCell ref="BJ785:BM785"/>
    <mergeCell ref="BQ785:BT785"/>
    <mergeCell ref="BC780:BF780"/>
    <mergeCell ref="BJ780:BM780"/>
    <mergeCell ref="D1:I1"/>
    <mergeCell ref="F279:N279"/>
    <mergeCell ref="BB746:BE746"/>
    <mergeCell ref="BC770:BF770"/>
    <mergeCell ref="BD819:BE819"/>
    <mergeCell ref="AR813:BV813"/>
    <mergeCell ref="BG819:BH819"/>
    <mergeCell ref="AS811:AY811"/>
    <mergeCell ref="AZ811:BV811"/>
    <mergeCell ref="BD816:BE816"/>
    <mergeCell ref="BC772:BF772"/>
    <mergeCell ref="BQ788:BT788"/>
    <mergeCell ref="BC774:BF774"/>
    <mergeCell ref="BJ774:BM774"/>
    <mergeCell ref="BQ774:BT774"/>
    <mergeCell ref="BC779:BF779"/>
    <mergeCell ref="BC778:BF778"/>
    <mergeCell ref="BJ778:BM778"/>
    <mergeCell ref="BQ779:BT779"/>
    <mergeCell ref="BC786:BF786"/>
    <mergeCell ref="BJ763:BM763"/>
    <mergeCell ref="BQ763:BT763"/>
    <mergeCell ref="BQ783:BT783"/>
    <mergeCell ref="BQ782:BT782"/>
    <mergeCell ref="BC777:BF777"/>
    <mergeCell ref="BJ777:BM777"/>
    <mergeCell ref="AR848:BV848"/>
    <mergeCell ref="AR847:BV847"/>
    <mergeCell ref="AR845:BV845"/>
    <mergeCell ref="BJ819:BK819"/>
    <mergeCell ref="BJ822:BU822"/>
    <mergeCell ref="BC824:BD824"/>
    <mergeCell ref="AZ823:BA823"/>
    <mergeCell ref="BC823:BD823"/>
    <mergeCell ref="BF823:BG823"/>
    <mergeCell ref="BC776:BF776"/>
    <mergeCell ref="BK797:BN797"/>
    <mergeCell ref="BC783:BF783"/>
    <mergeCell ref="BJ803:BM803"/>
    <mergeCell ref="BC800:BG800"/>
    <mergeCell ref="BQ787:BT787"/>
    <mergeCell ref="BC787:BF787"/>
    <mergeCell ref="BJ800:BN800"/>
    <mergeCell ref="BC801:BF801"/>
    <mergeCell ref="BC802:BF802"/>
    <mergeCell ref="BJ823:BU823"/>
    <mergeCell ref="AT823:AU823"/>
    <mergeCell ref="BF824:BG824"/>
    <mergeCell ref="BC825:BD825"/>
    <mergeCell ref="BK766:BN766"/>
    <mergeCell ref="AS812:AY812"/>
    <mergeCell ref="AZ812:BV812"/>
    <mergeCell ref="BG816:BH816"/>
    <mergeCell ref="BJ816:BK816"/>
    <mergeCell ref="BH745:BI745"/>
    <mergeCell ref="BJ745:BM745"/>
    <mergeCell ref="BN745:BO745"/>
    <mergeCell ref="BP743:BS743"/>
    <mergeCell ref="BJ824:BU824"/>
    <mergeCell ref="AT825:AU825"/>
    <mergeCell ref="AZ825:BA825"/>
    <mergeCell ref="BF825:BG825"/>
    <mergeCell ref="BQ770:BT770"/>
    <mergeCell ref="BQ772:BT772"/>
    <mergeCell ref="BJ772:BM772"/>
    <mergeCell ref="BC782:BF782"/>
    <mergeCell ref="BQ784:BT784"/>
    <mergeCell ref="BJ776:BM776"/>
    <mergeCell ref="BQ776:BT776"/>
    <mergeCell ref="BJ770:BM770"/>
    <mergeCell ref="BQ778:BT778"/>
    <mergeCell ref="BJ779:BM779"/>
    <mergeCell ref="BJ802:BM802"/>
    <mergeCell ref="BJ787:BM787"/>
    <mergeCell ref="BC803:BF803"/>
    <mergeCell ref="BJ801:BM801"/>
    <mergeCell ref="BK796:BN796"/>
    <mergeCell ref="AS784:BA784"/>
    <mergeCell ref="BC784:BF784"/>
    <mergeCell ref="BJ784:BM784"/>
    <mergeCell ref="BK789:BN789"/>
    <mergeCell ref="BJ786:BM786"/>
    <mergeCell ref="BQ786:BT786"/>
    <mergeCell ref="BQ780:BT780"/>
    <mergeCell ref="BJ783:BM783"/>
    <mergeCell ref="BJ782:BM782"/>
    <mergeCell ref="AX734:BA734"/>
    <mergeCell ref="AS729:AX729"/>
    <mergeCell ref="AY729:BV729"/>
    <mergeCell ref="BJ740:BM740"/>
    <mergeCell ref="BN740:BO740"/>
    <mergeCell ref="BP739:BS739"/>
    <mergeCell ref="BC765:BF765"/>
    <mergeCell ref="BJ765:BM765"/>
    <mergeCell ref="BQ765:BT765"/>
    <mergeCell ref="BJ769:BM769"/>
    <mergeCell ref="BQ769:BT769"/>
    <mergeCell ref="BB747:BE747"/>
    <mergeCell ref="BM748:BP748"/>
    <mergeCell ref="BM749:BP749"/>
    <mergeCell ref="AW750:BV750"/>
    <mergeCell ref="AW751:BV751"/>
    <mergeCell ref="AX753:BA754"/>
    <mergeCell ref="BC753:BF754"/>
    <mergeCell ref="BC763:BF763"/>
    <mergeCell ref="BP745:BS745"/>
    <mergeCell ref="AX743:BA743"/>
    <mergeCell ref="AX755:BA755"/>
    <mergeCell ref="BC755:BV755"/>
    <mergeCell ref="BC769:BF769"/>
    <mergeCell ref="BB743:BC743"/>
    <mergeCell ref="BD743:BG743"/>
    <mergeCell ref="BH743:BI743"/>
    <mergeCell ref="BJ743:BM743"/>
    <mergeCell ref="BN743:BO743"/>
    <mergeCell ref="AX745:BA745"/>
    <mergeCell ref="BB745:BC745"/>
    <mergeCell ref="BD745:BG745"/>
    <mergeCell ref="AR704:BV704"/>
    <mergeCell ref="AZ681:BV681"/>
    <mergeCell ref="AZ688:BV688"/>
    <mergeCell ref="AZ689:BD689"/>
    <mergeCell ref="AZ691:BV691"/>
    <mergeCell ref="AZ692:BV692"/>
    <mergeCell ref="AZ693:BV693"/>
    <mergeCell ref="BP741:BT741"/>
    <mergeCell ref="BB740:BC740"/>
    <mergeCell ref="BD740:BG740"/>
    <mergeCell ref="BH740:BI740"/>
    <mergeCell ref="BF735:BI735"/>
    <mergeCell ref="BB672:BV672"/>
    <mergeCell ref="BB673:BV673"/>
    <mergeCell ref="BA676:BB676"/>
    <mergeCell ref="BI676:BK676"/>
    <mergeCell ref="BP740:BS740"/>
    <mergeCell ref="BJ739:BM739"/>
    <mergeCell ref="BN739:BO739"/>
    <mergeCell ref="BH739:BI739"/>
    <mergeCell ref="AR703:BV703"/>
    <mergeCell ref="AX739:BA739"/>
    <mergeCell ref="BB739:BC739"/>
    <mergeCell ref="BD739:BG739"/>
    <mergeCell ref="AX741:BB741"/>
    <mergeCell ref="BD741:BH741"/>
    <mergeCell ref="BJ741:BN741"/>
    <mergeCell ref="AX740:BA740"/>
    <mergeCell ref="BD728:BE728"/>
    <mergeCell ref="AR730:BU730"/>
    <mergeCell ref="AV713:BV713"/>
    <mergeCell ref="AV716:BV716"/>
    <mergeCell ref="AZ690:BV690"/>
    <mergeCell ref="AZ670:BV670"/>
    <mergeCell ref="AZ671:BV671"/>
    <mergeCell ref="BQ667:BU667"/>
    <mergeCell ref="AZ679:BV679"/>
    <mergeCell ref="BL689:BM689"/>
    <mergeCell ref="BO689:BP689"/>
    <mergeCell ref="BL676:BM676"/>
    <mergeCell ref="BQ676:BU676"/>
    <mergeCell ref="BA667:BB667"/>
    <mergeCell ref="AZ669:BV669"/>
    <mergeCell ref="BE689:BH689"/>
    <mergeCell ref="AZ680:BV680"/>
    <mergeCell ref="BR689:BU689"/>
    <mergeCell ref="AZ682:BV682"/>
    <mergeCell ref="BB683:BV683"/>
    <mergeCell ref="BB684:BV684"/>
    <mergeCell ref="BI667:BK667"/>
    <mergeCell ref="AZ677:BV677"/>
    <mergeCell ref="BA678:BB678"/>
    <mergeCell ref="BI678:BK678"/>
    <mergeCell ref="BQ678:BU678"/>
    <mergeCell ref="AZ649:BV649"/>
    <mergeCell ref="AZ650:BV650"/>
    <mergeCell ref="BB651:BV651"/>
    <mergeCell ref="AZ654:BV654"/>
    <mergeCell ref="AZ668:BV668"/>
    <mergeCell ref="BQ665:BU665"/>
    <mergeCell ref="AZ666:BV666"/>
    <mergeCell ref="BA665:BB665"/>
    <mergeCell ref="AV633:BI633"/>
    <mergeCell ref="BF634:BH634"/>
    <mergeCell ref="AV636:BI636"/>
    <mergeCell ref="BF637:BH637"/>
    <mergeCell ref="AZ645:BV645"/>
    <mergeCell ref="AZ646:BV646"/>
    <mergeCell ref="AZ647:BV647"/>
    <mergeCell ref="AZ648:BV648"/>
    <mergeCell ref="AV630:BI630"/>
    <mergeCell ref="BF631:BH631"/>
    <mergeCell ref="BI665:BK665"/>
    <mergeCell ref="BL665:BM665"/>
    <mergeCell ref="AZ655:BV655"/>
    <mergeCell ref="AZ656:BV656"/>
    <mergeCell ref="AZ659:BV659"/>
    <mergeCell ref="BB660:BV660"/>
    <mergeCell ref="AZ657:BV657"/>
    <mergeCell ref="AZ658:BV658"/>
    <mergeCell ref="AZ619:BV619"/>
    <mergeCell ref="AZ620:BV620"/>
    <mergeCell ref="AV627:BI627"/>
    <mergeCell ref="BF628:BH628"/>
    <mergeCell ref="AZ621:BV621"/>
    <mergeCell ref="AZ622:BV622"/>
    <mergeCell ref="BI594:BK594"/>
    <mergeCell ref="BQ594:BU594"/>
    <mergeCell ref="AZ595:BV595"/>
    <mergeCell ref="AZ607:BV607"/>
    <mergeCell ref="AZ617:BV617"/>
    <mergeCell ref="AZ610:BV610"/>
    <mergeCell ref="AZ611:BV611"/>
    <mergeCell ref="AZ608:BV608"/>
    <mergeCell ref="BL614:BM614"/>
    <mergeCell ref="AZ615:BV615"/>
    <mergeCell ref="BA614:BB614"/>
    <mergeCell ref="BA616:BB616"/>
    <mergeCell ref="BQ614:BU614"/>
    <mergeCell ref="AZ618:BV618"/>
    <mergeCell ref="AZ598:BV598"/>
    <mergeCell ref="BA603:BB603"/>
    <mergeCell ref="BI603:BK603"/>
    <mergeCell ref="BL603:BM603"/>
    <mergeCell ref="BQ603:BU603"/>
    <mergeCell ref="BI616:BK616"/>
    <mergeCell ref="BQ616:BU616"/>
    <mergeCell ref="BI605:BK605"/>
    <mergeCell ref="BQ605:BU605"/>
    <mergeCell ref="BI614:BK614"/>
    <mergeCell ref="AZ606:BV606"/>
    <mergeCell ref="AZ609:BV609"/>
    <mergeCell ref="BA605:BB605"/>
    <mergeCell ref="AZ597:BV597"/>
    <mergeCell ref="AZ593:BV593"/>
    <mergeCell ref="AZ604:BV604"/>
    <mergeCell ref="AZ596:BV596"/>
    <mergeCell ref="I208:AI208"/>
    <mergeCell ref="AA515:AF515"/>
    <mergeCell ref="E520:AI520"/>
    <mergeCell ref="E479:AI479"/>
    <mergeCell ref="E480:AI480"/>
    <mergeCell ref="BA594:BB594"/>
    <mergeCell ref="AD452:AG452"/>
    <mergeCell ref="K193:AH193"/>
    <mergeCell ref="R513:X513"/>
    <mergeCell ref="AA511:AF511"/>
    <mergeCell ref="R511:X511"/>
    <mergeCell ref="R558:X558"/>
    <mergeCell ref="E525:AI525"/>
    <mergeCell ref="I516:O516"/>
    <mergeCell ref="J534:K534"/>
    <mergeCell ref="E524:AI524"/>
    <mergeCell ref="M540:AI540"/>
    <mergeCell ref="E527:AI527"/>
    <mergeCell ref="E570:AI570"/>
    <mergeCell ref="AR570:BV570"/>
    <mergeCell ref="BN561:BS561"/>
    <mergeCell ref="BE561:BK561"/>
    <mergeCell ref="AR569:BV569"/>
    <mergeCell ref="P273:S273"/>
    <mergeCell ref="E199:AI199"/>
    <mergeCell ref="E200:AI200"/>
    <mergeCell ref="I555:O555"/>
    <mergeCell ref="W257:AA257"/>
    <mergeCell ref="W258:Z258"/>
    <mergeCell ref="P264:T264"/>
    <mergeCell ref="P272:S272"/>
    <mergeCell ref="W272:Z272"/>
    <mergeCell ref="W260:Z260"/>
    <mergeCell ref="P271:S271"/>
    <mergeCell ref="W271:Z271"/>
    <mergeCell ref="P267:S267"/>
    <mergeCell ref="W267:Z267"/>
    <mergeCell ref="W269:Z269"/>
    <mergeCell ref="P269:S269"/>
    <mergeCell ref="AD271:AG271"/>
    <mergeCell ref="F224:K224"/>
    <mergeCell ref="AD257:AH257"/>
    <mergeCell ref="AD267:AG267"/>
    <mergeCell ref="AD269:AG269"/>
    <mergeCell ref="Z244:AC244"/>
    <mergeCell ref="W240:Z240"/>
    <mergeCell ref="J245:AI245"/>
    <mergeCell ref="Q240:T240"/>
    <mergeCell ref="P257:T257"/>
    <mergeCell ref="P265:S265"/>
    <mergeCell ref="W265:Z265"/>
    <mergeCell ref="K248:N249"/>
    <mergeCell ref="J246:AI246"/>
    <mergeCell ref="U240:V240"/>
    <mergeCell ref="K250:N250"/>
    <mergeCell ref="P250:AI250"/>
    <mergeCell ref="P248:S249"/>
    <mergeCell ref="K240:N240"/>
    <mergeCell ref="R557:X557"/>
    <mergeCell ref="R515:X515"/>
    <mergeCell ref="M543:P543"/>
    <mergeCell ref="Q223:R223"/>
    <mergeCell ref="L224:AI224"/>
    <mergeCell ref="AD265:AG265"/>
    <mergeCell ref="I560:O560"/>
    <mergeCell ref="M546:P546"/>
    <mergeCell ref="R559:X559"/>
    <mergeCell ref="BI592:BK592"/>
    <mergeCell ref="BA592:BB592"/>
    <mergeCell ref="AZ588:BV588"/>
    <mergeCell ref="R555:X555"/>
    <mergeCell ref="I556:O556"/>
    <mergeCell ref="BQ592:BU592"/>
    <mergeCell ref="AQ579:BW579"/>
    <mergeCell ref="J537:K537"/>
    <mergeCell ref="I558:O558"/>
    <mergeCell ref="AA558:AF558"/>
    <mergeCell ref="AA560:AF560"/>
    <mergeCell ref="AA561:AF561"/>
    <mergeCell ref="R561:X561"/>
    <mergeCell ref="I557:O557"/>
    <mergeCell ref="I561:O561"/>
    <mergeCell ref="AA559:AF559"/>
    <mergeCell ref="AA557:AF557"/>
    <mergeCell ref="E572:AI572"/>
    <mergeCell ref="E569:AI569"/>
    <mergeCell ref="AS279:BA279"/>
    <mergeCell ref="W264:AA264"/>
    <mergeCell ref="AD264:AH264"/>
    <mergeCell ref="AR565:BV565"/>
    <mergeCell ref="AV561:BB561"/>
    <mergeCell ref="AR572:BV572"/>
    <mergeCell ref="E478:AI478"/>
    <mergeCell ref="I514:O514"/>
    <mergeCell ref="J489:K489"/>
    <mergeCell ref="I512:O512"/>
    <mergeCell ref="AA514:AF514"/>
    <mergeCell ref="BL592:BM592"/>
    <mergeCell ref="AA555:AG555"/>
    <mergeCell ref="E571:AI571"/>
    <mergeCell ref="E565:AI565"/>
    <mergeCell ref="AA556:AF556"/>
    <mergeCell ref="R510:X510"/>
    <mergeCell ref="AA516:AF516"/>
    <mergeCell ref="R516:X516"/>
    <mergeCell ref="I511:O511"/>
    <mergeCell ref="M501:P501"/>
    <mergeCell ref="I510:O510"/>
    <mergeCell ref="AA513:AF513"/>
    <mergeCell ref="I513:O513"/>
    <mergeCell ref="AA512:AF512"/>
    <mergeCell ref="M505:P505"/>
    <mergeCell ref="J492:K492"/>
    <mergeCell ref="R514:X514"/>
    <mergeCell ref="M550:P550"/>
    <mergeCell ref="R560:X560"/>
    <mergeCell ref="M498:P498"/>
    <mergeCell ref="E526:AI526"/>
    <mergeCell ref="I559:O559"/>
    <mergeCell ref="R556:X556"/>
    <mergeCell ref="I515:O515"/>
    <mergeCell ref="R512:X512"/>
    <mergeCell ref="P453:S453"/>
    <mergeCell ref="AA510:AG510"/>
    <mergeCell ref="O468:R468"/>
    <mergeCell ref="M465:P465"/>
    <mergeCell ref="I462:AI462"/>
    <mergeCell ref="M495:AI495"/>
    <mergeCell ref="T468:V468"/>
    <mergeCell ref="E472:AI472"/>
    <mergeCell ref="E481:AI481"/>
    <mergeCell ref="L468:M468"/>
    <mergeCell ref="AD451:AG451"/>
    <mergeCell ref="I459:AI459"/>
    <mergeCell ref="AD450:AG450"/>
    <mergeCell ref="AD449:AG449"/>
    <mergeCell ref="E477:AI477"/>
    <mergeCell ref="K452:L452"/>
    <mergeCell ref="P452:S452"/>
    <mergeCell ref="I456:AI456"/>
    <mergeCell ref="AD453:AG453"/>
    <mergeCell ref="W451:Z451"/>
    <mergeCell ref="P403:Q403"/>
    <mergeCell ref="K449:L449"/>
    <mergeCell ref="P450:S450"/>
    <mergeCell ref="W453:Z453"/>
    <mergeCell ref="K450:L450"/>
    <mergeCell ref="W449:Z449"/>
    <mergeCell ref="W450:Z450"/>
    <mergeCell ref="W452:Z452"/>
    <mergeCell ref="K451:L451"/>
    <mergeCell ref="P451:S451"/>
    <mergeCell ref="M359:P359"/>
    <mergeCell ref="R359:AD359"/>
    <mergeCell ref="M360:P360"/>
    <mergeCell ref="I424:AI424"/>
    <mergeCell ref="N407:P407"/>
    <mergeCell ref="N408:P408"/>
    <mergeCell ref="E412:AI412"/>
    <mergeCell ref="AA419:AF419"/>
    <mergeCell ref="V368:AG368"/>
    <mergeCell ref="Q420:V420"/>
    <mergeCell ref="M361:P361"/>
    <mergeCell ref="AD448:AH448"/>
    <mergeCell ref="P449:S449"/>
    <mergeCell ref="R368:U368"/>
    <mergeCell ref="I368:Q368"/>
    <mergeCell ref="AH368:AI368"/>
    <mergeCell ref="R361:AD361"/>
    <mergeCell ref="P400:Q400"/>
    <mergeCell ref="P401:Q401"/>
    <mergeCell ref="P402:Q402"/>
    <mergeCell ref="P448:T448"/>
    <mergeCell ref="W448:AA448"/>
    <mergeCell ref="J355:K355"/>
    <mergeCell ref="M358:P358"/>
    <mergeCell ref="E328:AI328"/>
    <mergeCell ref="R358:AD358"/>
    <mergeCell ref="R360:AD360"/>
    <mergeCell ref="P320:Q320"/>
    <mergeCell ref="E330:AI330"/>
    <mergeCell ref="E331:AI331"/>
    <mergeCell ref="E332:AI332"/>
    <mergeCell ref="W319:AH319"/>
    <mergeCell ref="G320:H320"/>
    <mergeCell ref="M320:N320"/>
    <mergeCell ref="E335:AI335"/>
    <mergeCell ref="E324:AI324"/>
    <mergeCell ref="P318:Q318"/>
    <mergeCell ref="S318:T318"/>
    <mergeCell ref="W318:AH318"/>
    <mergeCell ref="E334:AI334"/>
    <mergeCell ref="S320:T320"/>
    <mergeCell ref="W320:AH320"/>
    <mergeCell ref="E333:AI333"/>
    <mergeCell ref="F306:L306"/>
    <mergeCell ref="M306:AI306"/>
    <mergeCell ref="T314:U314"/>
    <mergeCell ref="F307:L307"/>
    <mergeCell ref="G319:H319"/>
    <mergeCell ref="M319:N319"/>
    <mergeCell ref="G318:H318"/>
    <mergeCell ref="M318:N318"/>
    <mergeCell ref="W297:Z297"/>
    <mergeCell ref="W314:X314"/>
    <mergeCell ref="Q314:R314"/>
    <mergeCell ref="E308:AI308"/>
    <mergeCell ref="Q311:R311"/>
    <mergeCell ref="M307:AI307"/>
    <mergeCell ref="T311:U311"/>
    <mergeCell ref="W299:AG299"/>
    <mergeCell ref="W311:X311"/>
    <mergeCell ref="P298:S298"/>
    <mergeCell ref="W298:Z298"/>
    <mergeCell ref="W317:AH317"/>
    <mergeCell ref="P319:Q319"/>
    <mergeCell ref="S319:T319"/>
    <mergeCell ref="X291:AA291"/>
    <mergeCell ref="AD274:AG274"/>
    <mergeCell ref="W277:Z277"/>
    <mergeCell ref="AD279:AG279"/>
    <mergeCell ref="AD282:AG282"/>
    <mergeCell ref="AD275:AG275"/>
    <mergeCell ref="S299:V299"/>
    <mergeCell ref="W281:Z281"/>
    <mergeCell ref="W275:Z275"/>
    <mergeCell ref="P278:S278"/>
    <mergeCell ref="W278:Z278"/>
    <mergeCell ref="AH299:AI299"/>
    <mergeCell ref="L299:R299"/>
    <mergeCell ref="P297:S297"/>
    <mergeCell ref="W282:Z282"/>
    <mergeCell ref="P282:S282"/>
    <mergeCell ref="AD281:AG281"/>
    <mergeCell ref="AD277:AG277"/>
    <mergeCell ref="AD278:AG278"/>
    <mergeCell ref="W279:Z279"/>
    <mergeCell ref="P275:S275"/>
    <mergeCell ref="AD283:AG283"/>
    <mergeCell ref="P277:S277"/>
    <mergeCell ref="P281:S281"/>
    <mergeCell ref="P279:S279"/>
    <mergeCell ref="M168:AI168"/>
    <mergeCell ref="M169:AI169"/>
    <mergeCell ref="O241:R241"/>
    <mergeCell ref="O242:R242"/>
    <mergeCell ref="Z243:AC243"/>
    <mergeCell ref="AD258:AG258"/>
    <mergeCell ref="X261:AA261"/>
    <mergeCell ref="P258:S258"/>
    <mergeCell ref="W238:Z238"/>
    <mergeCell ref="AA238:AB238"/>
    <mergeCell ref="O240:P240"/>
    <mergeCell ref="AA240:AB240"/>
    <mergeCell ref="U238:V238"/>
    <mergeCell ref="O238:P238"/>
    <mergeCell ref="AC238:AF238"/>
    <mergeCell ref="P260:S260"/>
    <mergeCell ref="AC240:AF240"/>
    <mergeCell ref="AE178:AH178"/>
    <mergeCell ref="M179:AI179"/>
    <mergeCell ref="U234:V234"/>
    <mergeCell ref="K238:N238"/>
    <mergeCell ref="W235:Z235"/>
    <mergeCell ref="AA235:AB235"/>
    <mergeCell ref="K236:O236"/>
    <mergeCell ref="W236:AA236"/>
    <mergeCell ref="U235:V235"/>
    <mergeCell ref="K235:N235"/>
    <mergeCell ref="O235:P235"/>
    <mergeCell ref="Q235:T235"/>
    <mergeCell ref="Q238:T238"/>
    <mergeCell ref="AE223:AI223"/>
    <mergeCell ref="M180:AI180"/>
    <mergeCell ref="M170:AI170"/>
    <mergeCell ref="M171:AI171"/>
    <mergeCell ref="O172:AI172"/>
    <mergeCell ref="O173:AI173"/>
    <mergeCell ref="M177:AI177"/>
    <mergeCell ref="M178:Q178"/>
    <mergeCell ref="R178:U178"/>
    <mergeCell ref="AB178:AC178"/>
    <mergeCell ref="Y178:Z178"/>
    <mergeCell ref="M181:AI181"/>
    <mergeCell ref="M182:AI182"/>
    <mergeCell ref="AA234:AB234"/>
    <mergeCell ref="W234:Z234"/>
    <mergeCell ref="AC236:AG236"/>
    <mergeCell ref="AC234:AF234"/>
    <mergeCell ref="AC235:AF235"/>
    <mergeCell ref="I211:AI211"/>
    <mergeCell ref="K186:AH186"/>
    <mergeCell ref="K187:AH187"/>
    <mergeCell ref="K229:N229"/>
    <mergeCell ref="S230:V230"/>
    <mergeCell ref="K234:N234"/>
    <mergeCell ref="O234:P234"/>
    <mergeCell ref="K192:AH192"/>
    <mergeCell ref="Q236:U236"/>
    <mergeCell ref="E225:AI225"/>
    <mergeCell ref="Q234:T234"/>
    <mergeCell ref="M110:AI110"/>
    <mergeCell ref="S117:U117"/>
    <mergeCell ref="M138:AI138"/>
    <mergeCell ref="M139:AI139"/>
    <mergeCell ref="S120:U120"/>
    <mergeCell ref="M136:AI136"/>
    <mergeCell ref="M148:AI148"/>
    <mergeCell ref="O149:AI149"/>
    <mergeCell ref="O161:AI161"/>
    <mergeCell ref="M166:AI166"/>
    <mergeCell ref="N167:O167"/>
    <mergeCell ref="V167:X167"/>
    <mergeCell ref="AD167:AH167"/>
    <mergeCell ref="M155:AI155"/>
    <mergeCell ref="M157:AI157"/>
    <mergeCell ref="M158:AI158"/>
    <mergeCell ref="N154:O154"/>
    <mergeCell ref="V154:X154"/>
    <mergeCell ref="Y154:Z154"/>
    <mergeCell ref="AD154:AH154"/>
    <mergeCell ref="AD156:AH156"/>
    <mergeCell ref="N156:O156"/>
    <mergeCell ref="V156:X156"/>
    <mergeCell ref="AD165:AH165"/>
    <mergeCell ref="M159:AI159"/>
    <mergeCell ref="M160:AI160"/>
    <mergeCell ref="N165:O165"/>
    <mergeCell ref="V165:X165"/>
    <mergeCell ref="Y165:Z165"/>
    <mergeCell ref="O162:AI162"/>
    <mergeCell ref="AB53:AC54"/>
    <mergeCell ref="M74:AI74"/>
    <mergeCell ref="N92:O92"/>
    <mergeCell ref="V92:X92"/>
    <mergeCell ref="M93:AI93"/>
    <mergeCell ref="M86:AI86"/>
    <mergeCell ref="M82:AI82"/>
    <mergeCell ref="N83:O83"/>
    <mergeCell ref="AB55:AB56"/>
    <mergeCell ref="M84:AI84"/>
    <mergeCell ref="M85:AI85"/>
    <mergeCell ref="V83:X83"/>
    <mergeCell ref="M147:AI147"/>
    <mergeCell ref="M134:AI134"/>
    <mergeCell ref="M135:AI135"/>
    <mergeCell ref="O140:AI140"/>
    <mergeCell ref="M143:AI143"/>
    <mergeCell ref="S126:U126"/>
    <mergeCell ref="M137:AI137"/>
    <mergeCell ref="N105:O105"/>
    <mergeCell ref="V105:X105"/>
    <mergeCell ref="AD105:AH105"/>
    <mergeCell ref="I116:V116"/>
    <mergeCell ref="I122:V122"/>
    <mergeCell ref="I125:V125"/>
    <mergeCell ref="S123:U123"/>
    <mergeCell ref="M111:AI111"/>
    <mergeCell ref="M109:AI109"/>
    <mergeCell ref="I119:V119"/>
    <mergeCell ref="M146:AI146"/>
    <mergeCell ref="M144:AI144"/>
    <mergeCell ref="M145:AI145"/>
    <mergeCell ref="A8:B8"/>
    <mergeCell ref="A14:B14"/>
    <mergeCell ref="A15:B15"/>
    <mergeCell ref="F41:AI41"/>
    <mergeCell ref="AF9:AG10"/>
    <mergeCell ref="AD81:AH81"/>
    <mergeCell ref="T51:AA52"/>
    <mergeCell ref="AB51:AI52"/>
    <mergeCell ref="AH21:AI22"/>
    <mergeCell ref="D51:K52"/>
    <mergeCell ref="N81:O81"/>
    <mergeCell ref="V81:X81"/>
    <mergeCell ref="N35:Q35"/>
    <mergeCell ref="L51:S52"/>
    <mergeCell ref="Y81:Z81"/>
    <mergeCell ref="F40:AI40"/>
    <mergeCell ref="M77:AI77"/>
    <mergeCell ref="M76:AI76"/>
    <mergeCell ref="AE37:AI37"/>
    <mergeCell ref="P25:AG26"/>
    <mergeCell ref="K21:O22"/>
    <mergeCell ref="AH25:AI26"/>
    <mergeCell ref="U33:X33"/>
    <mergeCell ref="X35:Y35"/>
    <mergeCell ref="R35:S35"/>
    <mergeCell ref="K25:O26"/>
    <mergeCell ref="A9:B9"/>
    <mergeCell ref="A10:B10"/>
    <mergeCell ref="A12:B12"/>
    <mergeCell ref="A13:B13"/>
    <mergeCell ref="AE53:AE54"/>
    <mergeCell ref="P33:Q33"/>
    <mergeCell ref="U35:V35"/>
    <mergeCell ref="R33:S33"/>
    <mergeCell ref="N37:AD37"/>
    <mergeCell ref="F42:AI42"/>
    <mergeCell ref="F43:AI43"/>
    <mergeCell ref="F44:AI44"/>
    <mergeCell ref="D57:K58"/>
    <mergeCell ref="AB57:AI58"/>
    <mergeCell ref="F45:AI45"/>
    <mergeCell ref="AI53:AI54"/>
    <mergeCell ref="D53:E54"/>
    <mergeCell ref="AD83:AH83"/>
    <mergeCell ref="M97:AI97"/>
    <mergeCell ref="M108:AI108"/>
    <mergeCell ref="M106:AI106"/>
    <mergeCell ref="M107:AI107"/>
    <mergeCell ref="M99:AI99"/>
    <mergeCell ref="M100:AI100"/>
    <mergeCell ref="V103:X103"/>
    <mergeCell ref="M104:AI104"/>
    <mergeCell ref="D55:D56"/>
    <mergeCell ref="M87:AI87"/>
    <mergeCell ref="AG53:AG54"/>
    <mergeCell ref="N94:O94"/>
    <mergeCell ref="V94:X94"/>
    <mergeCell ref="M95:AI95"/>
    <mergeCell ref="M96:AI96"/>
    <mergeCell ref="G53:G54"/>
    <mergeCell ref="I53:I54"/>
    <mergeCell ref="K53:K54"/>
    <mergeCell ref="AI55:AI56"/>
    <mergeCell ref="M73:AI73"/>
    <mergeCell ref="BN515:BS515"/>
    <mergeCell ref="BC448:BG448"/>
    <mergeCell ref="AV511:BB511"/>
    <mergeCell ref="BE511:BK511"/>
    <mergeCell ref="AZ495:BV495"/>
    <mergeCell ref="AV512:BB512"/>
    <mergeCell ref="AV513:BB513"/>
    <mergeCell ref="BN513:BS513"/>
    <mergeCell ref="BE512:BK512"/>
    <mergeCell ref="AW492:AX492"/>
    <mergeCell ref="BN514:BS514"/>
    <mergeCell ref="AV515:BB515"/>
    <mergeCell ref="BQ453:BT453"/>
    <mergeCell ref="AX451:AY451"/>
    <mergeCell ref="BC452:BF452"/>
    <mergeCell ref="BJ452:BM452"/>
    <mergeCell ref="AR479:BV479"/>
    <mergeCell ref="AZ465:BC465"/>
    <mergeCell ref="AY468:AZ468"/>
    <mergeCell ref="BB468:BE468"/>
    <mergeCell ref="BG468:BI468"/>
    <mergeCell ref="AR478:BV478"/>
    <mergeCell ref="AV456:BV456"/>
    <mergeCell ref="AV459:BV459"/>
    <mergeCell ref="BQ448:BU448"/>
    <mergeCell ref="BQ452:BT452"/>
    <mergeCell ref="BE516:BK516"/>
    <mergeCell ref="BN516:BS516"/>
    <mergeCell ref="AV516:BB516"/>
    <mergeCell ref="BN510:BT510"/>
    <mergeCell ref="AZ501:BC501"/>
    <mergeCell ref="AV510:BB510"/>
    <mergeCell ref="BN511:BS511"/>
    <mergeCell ref="Y92:Z92"/>
    <mergeCell ref="AD92:AH92"/>
    <mergeCell ref="BJ449:BM449"/>
    <mergeCell ref="BQ449:BT449"/>
    <mergeCell ref="AX450:AY450"/>
    <mergeCell ref="BE361:BQ361"/>
    <mergeCell ref="Y103:Z103"/>
    <mergeCell ref="AR334:BV334"/>
    <mergeCell ref="M98:AI98"/>
    <mergeCell ref="N103:O103"/>
    <mergeCell ref="AD103:AH103"/>
    <mergeCell ref="AV462:BV462"/>
    <mergeCell ref="AR480:BV480"/>
    <mergeCell ref="AR477:BV477"/>
    <mergeCell ref="AR472:BV472"/>
    <mergeCell ref="AR481:BV481"/>
    <mergeCell ref="AZ498:BC498"/>
    <mergeCell ref="AW489:AX489"/>
    <mergeCell ref="BN512:BS512"/>
    <mergeCell ref="BC451:BF451"/>
    <mergeCell ref="BJ451:BM451"/>
    <mergeCell ref="BQ451:BT451"/>
    <mergeCell ref="AX452:AY452"/>
    <mergeCell ref="BC453:BF453"/>
    <mergeCell ref="BJ453:BM453"/>
    <mergeCell ref="BE556:BK556"/>
    <mergeCell ref="BN559:BS559"/>
    <mergeCell ref="AV555:BB555"/>
    <mergeCell ref="BE513:BK513"/>
    <mergeCell ref="AZ505:BC505"/>
    <mergeCell ref="BN558:BS558"/>
    <mergeCell ref="AV556:BB556"/>
    <mergeCell ref="BE557:BK557"/>
    <mergeCell ref="AZ550:BC550"/>
    <mergeCell ref="AV558:BB558"/>
    <mergeCell ref="BE560:BK560"/>
    <mergeCell ref="AR520:BV520"/>
    <mergeCell ref="AR527:BV527"/>
    <mergeCell ref="AR524:BV524"/>
    <mergeCell ref="BE555:BK555"/>
    <mergeCell ref="BE558:BK558"/>
    <mergeCell ref="AV559:BB559"/>
    <mergeCell ref="AZ540:BV540"/>
    <mergeCell ref="BN560:BS560"/>
    <mergeCell ref="BN557:BS557"/>
    <mergeCell ref="BE559:BK559"/>
    <mergeCell ref="AV557:BB557"/>
    <mergeCell ref="BN556:BS556"/>
    <mergeCell ref="BN555:BT555"/>
    <mergeCell ref="AR525:BV525"/>
    <mergeCell ref="BE510:BK510"/>
    <mergeCell ref="AW537:AX537"/>
    <mergeCell ref="AV514:BB514"/>
    <mergeCell ref="BE515:BK515"/>
    <mergeCell ref="BE514:BK514"/>
    <mergeCell ref="AW534:AX534"/>
    <mergeCell ref="AR526:BV526"/>
    <mergeCell ref="BN419:BS419"/>
    <mergeCell ref="BD420:BI420"/>
    <mergeCell ref="AV424:BV424"/>
    <mergeCell ref="BC402:BD402"/>
    <mergeCell ref="BC403:BD403"/>
    <mergeCell ref="AR412:BV412"/>
    <mergeCell ref="BC450:BF450"/>
    <mergeCell ref="BJ450:BM450"/>
    <mergeCell ref="BA407:BC407"/>
    <mergeCell ref="BA408:BC408"/>
    <mergeCell ref="AZ360:BC360"/>
    <mergeCell ref="BJ448:BN448"/>
    <mergeCell ref="BC400:BD400"/>
    <mergeCell ref="AW355:AX355"/>
    <mergeCell ref="BI439:BN439"/>
    <mergeCell ref="BN441:BS441"/>
    <mergeCell ref="BD442:BI442"/>
    <mergeCell ref="BD445:BS445"/>
    <mergeCell ref="BC401:BD401"/>
    <mergeCell ref="BE360:BQ360"/>
    <mergeCell ref="AZ361:BC361"/>
    <mergeCell ref="AV368:BD368"/>
    <mergeCell ref="BI368:BT368"/>
    <mergeCell ref="BE368:BH368"/>
    <mergeCell ref="BQ450:BT450"/>
    <mergeCell ref="AX449:AY449"/>
    <mergeCell ref="BC449:BF449"/>
    <mergeCell ref="BJ319:BU319"/>
    <mergeCell ref="AT319:AU319"/>
    <mergeCell ref="BC319:BD319"/>
    <mergeCell ref="BF319:BG319"/>
    <mergeCell ref="AZ319:BA319"/>
    <mergeCell ref="AX320:AY320"/>
    <mergeCell ref="AR332:BV332"/>
    <mergeCell ref="AT320:AU320"/>
    <mergeCell ref="BE358:BQ358"/>
    <mergeCell ref="BC320:BD320"/>
    <mergeCell ref="AR333:BV333"/>
    <mergeCell ref="BU299:BV299"/>
    <mergeCell ref="BJ299:BT299"/>
    <mergeCell ref="BQ264:BU264"/>
    <mergeCell ref="BJ264:BN264"/>
    <mergeCell ref="BC264:BG264"/>
    <mergeCell ref="BQ271:BT271"/>
    <mergeCell ref="BC273:BF273"/>
    <mergeCell ref="BJ273:BM273"/>
    <mergeCell ref="BQ273:BT273"/>
    <mergeCell ref="BJ265:BM265"/>
    <mergeCell ref="BQ272:BT272"/>
    <mergeCell ref="BC271:BF271"/>
    <mergeCell ref="BC269:BF269"/>
    <mergeCell ref="BJ314:BK314"/>
    <mergeCell ref="AZ307:BV307"/>
    <mergeCell ref="BQ278:BT278"/>
    <mergeCell ref="BQ281:BT281"/>
    <mergeCell ref="BK284:BN284"/>
    <mergeCell ref="BJ296:BM296"/>
    <mergeCell ref="BQ274:BT274"/>
    <mergeCell ref="BQ275:BT275"/>
    <mergeCell ref="BJ297:BM297"/>
    <mergeCell ref="BG311:BH311"/>
    <mergeCell ref="BJ295:BN295"/>
    <mergeCell ref="BC277:BF277"/>
    <mergeCell ref="BK292:BN292"/>
    <mergeCell ref="AX250:BA250"/>
    <mergeCell ref="BC274:BF274"/>
    <mergeCell ref="BQ265:BT265"/>
    <mergeCell ref="BC267:BF267"/>
    <mergeCell ref="BJ267:BM267"/>
    <mergeCell ref="BQ267:BT267"/>
    <mergeCell ref="BC265:BF265"/>
    <mergeCell ref="BC250:BV250"/>
    <mergeCell ref="BC257:BG257"/>
    <mergeCell ref="BJ257:BN257"/>
    <mergeCell ref="BQ257:BU257"/>
    <mergeCell ref="BK261:BN261"/>
    <mergeCell ref="BC258:BF258"/>
    <mergeCell ref="BJ258:BM258"/>
    <mergeCell ref="BQ258:BT258"/>
    <mergeCell ref="BJ279:BM279"/>
    <mergeCell ref="BC248:BF249"/>
    <mergeCell ref="BB241:BE241"/>
    <mergeCell ref="BB242:BE242"/>
    <mergeCell ref="BM243:BP243"/>
    <mergeCell ref="BJ240:BM240"/>
    <mergeCell ref="BM244:BP244"/>
    <mergeCell ref="AW245:BV245"/>
    <mergeCell ref="AX248:BA249"/>
    <mergeCell ref="AW246:BV246"/>
    <mergeCell ref="BJ272:BM272"/>
    <mergeCell ref="BJ271:BM271"/>
    <mergeCell ref="BQ269:BT269"/>
    <mergeCell ref="BJ269:BM269"/>
    <mergeCell ref="BP240:BS240"/>
    <mergeCell ref="BN234:BO234"/>
    <mergeCell ref="AX234:BA234"/>
    <mergeCell ref="BB234:BC234"/>
    <mergeCell ref="BD235:BG235"/>
    <mergeCell ref="BP234:BS234"/>
    <mergeCell ref="BN235:BO235"/>
    <mergeCell ref="BD234:BG234"/>
    <mergeCell ref="BJ235:BM235"/>
    <mergeCell ref="BP235:BS235"/>
    <mergeCell ref="BH235:BI235"/>
    <mergeCell ref="BJ236:BN236"/>
    <mergeCell ref="BC272:BF272"/>
    <mergeCell ref="BF230:BI230"/>
    <mergeCell ref="BN238:BO238"/>
    <mergeCell ref="AX240:BA240"/>
    <mergeCell ref="BB240:BC240"/>
    <mergeCell ref="BD240:BG240"/>
    <mergeCell ref="BH240:BI240"/>
    <mergeCell ref="BD238:BG238"/>
    <mergeCell ref="BH238:BI238"/>
    <mergeCell ref="BJ234:BM234"/>
    <mergeCell ref="BJ238:BM238"/>
    <mergeCell ref="AX238:BA238"/>
    <mergeCell ref="BB238:BC238"/>
    <mergeCell ref="AR225:BV225"/>
    <mergeCell ref="AX229:BA229"/>
    <mergeCell ref="AX236:BB236"/>
    <mergeCell ref="BD236:BH236"/>
    <mergeCell ref="AX193:BU193"/>
    <mergeCell ref="AV208:BV208"/>
    <mergeCell ref="AV211:BV211"/>
    <mergeCell ref="BN240:BO240"/>
    <mergeCell ref="AX187:BU187"/>
    <mergeCell ref="AX192:BU192"/>
    <mergeCell ref="BE178:BH178"/>
    <mergeCell ref="BR178:BU178"/>
    <mergeCell ref="AZ181:BV181"/>
    <mergeCell ref="AR199:BV199"/>
    <mergeCell ref="AZ182:BV182"/>
    <mergeCell ref="AX235:BA235"/>
    <mergeCell ref="BB235:BC235"/>
    <mergeCell ref="BP236:BT236"/>
    <mergeCell ref="BP238:BS238"/>
    <mergeCell ref="BC167:BG167"/>
    <mergeCell ref="BQ165:BU165"/>
    <mergeCell ref="AZ179:BV179"/>
    <mergeCell ref="AZ180:BV180"/>
    <mergeCell ref="AZ170:BV170"/>
    <mergeCell ref="BB173:BV173"/>
    <mergeCell ref="AZ177:BV177"/>
    <mergeCell ref="AZ178:BD178"/>
    <mergeCell ref="BO178:BP178"/>
    <mergeCell ref="BH234:BI234"/>
    <mergeCell ref="AR200:BV200"/>
    <mergeCell ref="AX186:BU186"/>
    <mergeCell ref="AS224:AX224"/>
    <mergeCell ref="AY224:BV224"/>
    <mergeCell ref="BI167:BK167"/>
    <mergeCell ref="BQ167:BU167"/>
    <mergeCell ref="BL178:BM178"/>
    <mergeCell ref="AZ171:BV171"/>
    <mergeCell ref="BB172:BV172"/>
    <mergeCell ref="BR223:BV223"/>
    <mergeCell ref="BD223:BE223"/>
    <mergeCell ref="BB161:BV161"/>
    <mergeCell ref="AZ135:BV135"/>
    <mergeCell ref="AZ136:BV136"/>
    <mergeCell ref="AZ137:BV137"/>
    <mergeCell ref="AZ107:BV107"/>
    <mergeCell ref="AV125:BI125"/>
    <mergeCell ref="BF126:BH126"/>
    <mergeCell ref="AZ108:BV108"/>
    <mergeCell ref="AZ109:BV109"/>
    <mergeCell ref="AZ110:BV110"/>
    <mergeCell ref="AZ111:BV111"/>
    <mergeCell ref="AV116:BI116"/>
    <mergeCell ref="AV119:BI119"/>
    <mergeCell ref="BF120:BH120"/>
    <mergeCell ref="AZ158:BV158"/>
    <mergeCell ref="AZ168:BV168"/>
    <mergeCell ref="AZ169:BV169"/>
    <mergeCell ref="AZ159:BV159"/>
    <mergeCell ref="AZ157:BV157"/>
    <mergeCell ref="AZ160:BV160"/>
    <mergeCell ref="BL165:BM165"/>
    <mergeCell ref="BA167:BB167"/>
    <mergeCell ref="AZ166:BV166"/>
    <mergeCell ref="BB162:BV162"/>
    <mergeCell ref="AZ155:BV155"/>
    <mergeCell ref="BA156:BB156"/>
    <mergeCell ref="BI156:BK156"/>
    <mergeCell ref="BQ156:BU156"/>
    <mergeCell ref="AZ138:BV138"/>
    <mergeCell ref="BC156:BG156"/>
    <mergeCell ref="BA165:BB165"/>
    <mergeCell ref="BI165:BK165"/>
    <mergeCell ref="BI105:BK105"/>
    <mergeCell ref="BQ105:BU105"/>
    <mergeCell ref="AZ139:BV139"/>
    <mergeCell ref="AZ144:BV144"/>
    <mergeCell ref="AZ145:BV145"/>
    <mergeCell ref="BF117:BH117"/>
    <mergeCell ref="BB140:BV140"/>
    <mergeCell ref="AZ106:BV106"/>
    <mergeCell ref="AZ134:BV134"/>
    <mergeCell ref="AZ104:BV104"/>
    <mergeCell ref="AZ82:BV82"/>
    <mergeCell ref="AZ146:BV146"/>
    <mergeCell ref="AZ147:BV147"/>
    <mergeCell ref="BA154:BB154"/>
    <mergeCell ref="BI154:BK154"/>
    <mergeCell ref="BL154:BM154"/>
    <mergeCell ref="BQ154:BU154"/>
    <mergeCell ref="BQ103:BU103"/>
    <mergeCell ref="AZ143:BV143"/>
    <mergeCell ref="AV122:BI122"/>
    <mergeCell ref="BF123:BH123"/>
    <mergeCell ref="AZ148:BV148"/>
    <mergeCell ref="BB149:BV149"/>
    <mergeCell ref="BA105:BB105"/>
    <mergeCell ref="BI83:BK83"/>
    <mergeCell ref="BQ83:BU83"/>
    <mergeCell ref="BA83:BB83"/>
    <mergeCell ref="AR846:BV846"/>
    <mergeCell ref="AQ53:AR54"/>
    <mergeCell ref="AT53:AT54"/>
    <mergeCell ref="AV53:AV54"/>
    <mergeCell ref="AX53:AX54"/>
    <mergeCell ref="AQ55:AQ56"/>
    <mergeCell ref="BQ92:BU92"/>
    <mergeCell ref="AZ96:BV96"/>
    <mergeCell ref="BA103:BB103"/>
    <mergeCell ref="AZ87:BV87"/>
    <mergeCell ref="AS41:BV41"/>
    <mergeCell ref="AZ84:BV84"/>
    <mergeCell ref="AZ77:BV77"/>
    <mergeCell ref="BI92:BK92"/>
    <mergeCell ref="BA92:BB92"/>
    <mergeCell ref="BI103:BK103"/>
    <mergeCell ref="BL103:BM103"/>
    <mergeCell ref="BL81:BM81"/>
    <mergeCell ref="AZ85:BV85"/>
    <mergeCell ref="AZ86:BV86"/>
    <mergeCell ref="BU368:BV368"/>
    <mergeCell ref="BQ277:BT277"/>
    <mergeCell ref="BJ277:BM277"/>
    <mergeCell ref="BJ281:BM281"/>
    <mergeCell ref="BC605:BG605"/>
    <mergeCell ref="BC594:BG594"/>
    <mergeCell ref="BQ279:BT279"/>
    <mergeCell ref="BC282:BF282"/>
    <mergeCell ref="BC281:BF281"/>
    <mergeCell ref="BQ280:BT280"/>
    <mergeCell ref="AV560:BB560"/>
    <mergeCell ref="BF299:BI299"/>
    <mergeCell ref="BQ81:BU81"/>
    <mergeCell ref="BA81:BB81"/>
    <mergeCell ref="BI81:BK81"/>
    <mergeCell ref="BH33:BK33"/>
    <mergeCell ref="BG35:BH35"/>
    <mergeCell ref="AS44:BV44"/>
    <mergeCell ref="BO51:BV52"/>
    <mergeCell ref="AS42:BV42"/>
    <mergeCell ref="AZ100:BV100"/>
    <mergeCell ref="BA94:BB94"/>
    <mergeCell ref="BI94:BK94"/>
    <mergeCell ref="BA37:BQ37"/>
    <mergeCell ref="AZ98:BV98"/>
    <mergeCell ref="BQ94:BU94"/>
    <mergeCell ref="AZ99:BV99"/>
    <mergeCell ref="AZ95:BV95"/>
    <mergeCell ref="AZ97:BV97"/>
    <mergeCell ref="AZ93:BV93"/>
    <mergeCell ref="BL92:BM92"/>
    <mergeCell ref="AS43:BV43"/>
    <mergeCell ref="AS45:BV45"/>
    <mergeCell ref="BO53:BP54"/>
    <mergeCell ref="BT53:BT54"/>
    <mergeCell ref="AQ51:AX52"/>
    <mergeCell ref="BJ318:BU318"/>
    <mergeCell ref="AT318:AU318"/>
    <mergeCell ref="AZ318:BA318"/>
    <mergeCell ref="BC318:BD318"/>
    <mergeCell ref="AZ586:BV586"/>
    <mergeCell ref="BJ317:BU317"/>
    <mergeCell ref="AR331:BV331"/>
    <mergeCell ref="AR308:BV308"/>
    <mergeCell ref="AS307:AY307"/>
    <mergeCell ref="BC297:BF297"/>
    <mergeCell ref="BC296:BF296"/>
    <mergeCell ref="BC295:BG295"/>
    <mergeCell ref="BC279:BF279"/>
    <mergeCell ref="BQ282:BT282"/>
    <mergeCell ref="BK291:BN291"/>
    <mergeCell ref="BJ282:BM282"/>
    <mergeCell ref="BQ283:BT283"/>
    <mergeCell ref="BD311:BE311"/>
    <mergeCell ref="AZ306:BV306"/>
    <mergeCell ref="BC298:BF298"/>
    <mergeCell ref="AY299:BE299"/>
    <mergeCell ref="BJ298:BM298"/>
    <mergeCell ref="BJ311:BK311"/>
    <mergeCell ref="BF320:BG320"/>
    <mergeCell ref="BJ320:BU320"/>
    <mergeCell ref="AX318:AY318"/>
    <mergeCell ref="AX319:AY319"/>
    <mergeCell ref="BG314:BH314"/>
    <mergeCell ref="BD314:BE314"/>
    <mergeCell ref="AR328:BV328"/>
    <mergeCell ref="AR330:BV330"/>
    <mergeCell ref="AS306:AY306"/>
    <mergeCell ref="J1:N1"/>
    <mergeCell ref="AA1:AK1"/>
    <mergeCell ref="O1:W1"/>
    <mergeCell ref="AZ25:BD26"/>
    <mergeCell ref="X1:Z1"/>
    <mergeCell ref="AI9:AJ10"/>
    <mergeCell ref="AA19:AB19"/>
    <mergeCell ref="AD19:AE19"/>
    <mergeCell ref="AG19:AH19"/>
    <mergeCell ref="P21:AG22"/>
    <mergeCell ref="AR843:BV843"/>
    <mergeCell ref="AR844:BV844"/>
    <mergeCell ref="BJ274:BM274"/>
    <mergeCell ref="BC275:BF275"/>
    <mergeCell ref="BJ275:BM275"/>
    <mergeCell ref="AR571:BV571"/>
    <mergeCell ref="AZ543:BC543"/>
    <mergeCell ref="AZ546:BC546"/>
    <mergeCell ref="AZ359:BC359"/>
    <mergeCell ref="BE359:BQ359"/>
    <mergeCell ref="X292:AA292"/>
    <mergeCell ref="P296:S296"/>
    <mergeCell ref="W296:Z296"/>
    <mergeCell ref="P295:T295"/>
    <mergeCell ref="W295:AA295"/>
    <mergeCell ref="X284:AA284"/>
    <mergeCell ref="AZ320:BA320"/>
    <mergeCell ref="AD260:AG260"/>
    <mergeCell ref="BC260:BF260"/>
    <mergeCell ref="BJ260:BM260"/>
    <mergeCell ref="BQ260:BT260"/>
    <mergeCell ref="AD272:AG272"/>
    <mergeCell ref="BE25:BT26"/>
    <mergeCell ref="AX55:AX56"/>
    <mergeCell ref="AZ76:BV76"/>
    <mergeCell ref="BV55:BV56"/>
    <mergeCell ref="AZ74:BV74"/>
    <mergeCell ref="BJ35:BK35"/>
    <mergeCell ref="AZ75:BV75"/>
    <mergeCell ref="AQ57:AX58"/>
    <mergeCell ref="BV53:BV54"/>
    <mergeCell ref="BR37:BV37"/>
    <mergeCell ref="BV9:BW10"/>
    <mergeCell ref="BD35:BE35"/>
    <mergeCell ref="BC33:BD33"/>
    <mergeCell ref="BE33:BF33"/>
    <mergeCell ref="BS9:BT10"/>
    <mergeCell ref="AZ35:BC35"/>
    <mergeCell ref="BU21:BV22"/>
    <mergeCell ref="BN19:BO19"/>
    <mergeCell ref="BQ19:BR19"/>
    <mergeCell ref="BU25:BV26"/>
    <mergeCell ref="BT19:BU19"/>
    <mergeCell ref="AZ21:BD22"/>
    <mergeCell ref="BE21:BT22"/>
    <mergeCell ref="AZ73:BV73"/>
    <mergeCell ref="AY51:BF52"/>
    <mergeCell ref="BG51:BN52"/>
    <mergeCell ref="AS40:BV40"/>
    <mergeCell ref="BR53:BR54"/>
    <mergeCell ref="BO57:BV58"/>
    <mergeCell ref="BO55:BO56"/>
    <mergeCell ref="AR837:BV837"/>
    <mergeCell ref="AR841:BV841"/>
    <mergeCell ref="V439:AA439"/>
    <mergeCell ref="AA441:AF441"/>
    <mergeCell ref="Q442:V442"/>
    <mergeCell ref="Q445:AF445"/>
    <mergeCell ref="AW438:BV438"/>
    <mergeCell ref="J438:AI438"/>
    <mergeCell ref="W273:Z273"/>
    <mergeCell ref="P274:S274"/>
    <mergeCell ref="W274:Z274"/>
    <mergeCell ref="AD273:AG273"/>
    <mergeCell ref="AD94:AH94"/>
    <mergeCell ref="K55:K56"/>
    <mergeCell ref="M75:AI75"/>
    <mergeCell ref="AY804:BD804"/>
    <mergeCell ref="AR335:BV335"/>
    <mergeCell ref="BF318:BG318"/>
    <mergeCell ref="AZ358:BC358"/>
    <mergeCell ref="BC616:BG616"/>
    <mergeCell ref="BJ804:BT804"/>
    <mergeCell ref="BF804:BH804"/>
    <mergeCell ref="AZ585:BV585"/>
    <mergeCell ref="AR324:BV324"/>
    <mergeCell ref="AZ587:BV587"/>
    <mergeCell ref="P280:S280"/>
    <mergeCell ref="W280:Z280"/>
    <mergeCell ref="AD280:AG280"/>
    <mergeCell ref="BC280:BF280"/>
    <mergeCell ref="BJ280:BM280"/>
    <mergeCell ref="BC278:BF278"/>
    <mergeCell ref="BJ278:BM278"/>
  </mergeCells>
  <phoneticPr fontId="4"/>
  <dataValidations count="9">
    <dataValidation imeMode="halfKatakana" allowBlank="1" showInputMessage="1" showErrorMessage="1" sqref="M73:AI73 E199:AI199" xr:uid="{5977720A-991D-49A8-AD17-DC07A80B4E72}"/>
    <dataValidation type="list" allowBlank="1" showInputMessage="1" showErrorMessage="1" sqref="D115 D118 D121 D124" xr:uid="{02CAF106-D5ED-453A-BFD1-7C78956A6C87}">
      <formula1>"□,■"</formula1>
    </dataValidation>
    <dataValidation imeMode="disabled" allowBlank="1" showInputMessage="1" showErrorMessage="1" sqref="AX229 S230 K229 BF230 AX734 BF735" xr:uid="{1EC9A2AC-66CD-491C-BB52-A936D38C6A56}"/>
    <dataValidation type="list" allowBlank="1" showInputMessage="1" showErrorMessage="1" sqref="L365 E215:E216 AC365 Q302 L223 AC468 X468 S468 Z302 X506 AB506 X551 AH418 AB551 K468 W365 N468 T417 E186:E188 R365 O365 R215 K219 F365 I365 U223 AB254 V254 AG300 AD300 N216 L215 E254 H254 K254 N254 Q254 Z215 P219 V219 E223:E224 H302 Q421:Q422 AE418 Q417 F372:F378 F391:F396 E306:E307 K476 N476 F382:F387 AH440 AE440 BG432 BD432 Q443:Q444 BR440 BU440 Q432 T432 F434:F435 E192:E194 K194:K195 R194:R195 Z194" xr:uid="{FE406F30-3018-43F0-904E-6D93D3C73C00}">
      <formula1>"■,□"</formula1>
    </dataValidation>
    <dataValidation type="whole" allowBlank="1" showInputMessage="1" showErrorMessage="1" sqref="R35:S35 AA19:AB19 Q311:R311 Q314:R314 M318:N320" xr:uid="{EAE3EFB7-FE0E-46B5-9220-A44408566D6C}">
      <formula1>1</formula1>
      <formula2>99</formula2>
    </dataValidation>
    <dataValidation type="whole" allowBlank="1" showInputMessage="1" showErrorMessage="1" sqref="U35:V35 P318:Q320 T311:U311 T314:U314 AD19:AE19" xr:uid="{1EF6F215-7825-46BF-8EFE-AD46B104DABD}">
      <formula1>1</formula1>
      <formula2>12</formula2>
    </dataValidation>
    <dataValidation type="whole" allowBlank="1" showInputMessage="1" showErrorMessage="1" sqref="X35:Y35 AG19:AH19 W311:X311 W314:X314 S318:T320" xr:uid="{42102992-0682-415A-86D7-A6A765EB2525}">
      <formula1>1</formula1>
      <formula2>31</formula2>
    </dataValidation>
    <dataValidation type="list" allowBlank="1" showInputMessage="1" showErrorMessage="1" sqref="N35:Q35" xr:uid="{2B24488E-2D6F-4156-A379-38D73869AE2B}">
      <formula1>"平成・令和,平成,令和"</formula1>
    </dataValidation>
    <dataValidation type="list" allowBlank="1" showErrorMessage="1" sqref="AE37:AI37" xr:uid="{976FA4C7-8D91-469D-8865-CD04E884F2DF}">
      <formula1>"照田　繁隆,畝本　秀一"</formula1>
    </dataValidation>
  </dataValidations>
  <pageMargins left="0.98425196850393704" right="0.47244094488188981" top="0.47244094488188981" bottom="0.39370078740157483" header="0.51181102362204722" footer="0.27559055118110237"/>
  <pageSetup paperSize="9" scale="46" fitToHeight="0" orientation="portrait" blackAndWhite="1" r:id="rId1"/>
  <headerFooter alignWithMargins="0">
    <oddFooter>&amp;L&amp;12IKJC260401Ver17</oddFooter>
  </headerFooter>
  <rowBreaks count="1" manualBreakCount="1">
    <brk id="426" min="42" max="74"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6E6F2-C9BA-42E6-8213-27AA86ABB114}">
  <sheetPr codeName="Sheet8">
    <pageSetUpPr autoPageBreaks="0" fitToPage="1"/>
  </sheetPr>
  <dimension ref="A1:CD333"/>
  <sheetViews>
    <sheetView showGridLines="0" showRowColHeaders="0" showOutlineSymbols="0" zoomScale="62" zoomScaleNormal="62" zoomScaleSheetLayoutView="50" workbookViewId="0">
      <pane ySplit="7" topLeftCell="A50" activePane="bottomLeft" state="frozen"/>
      <selection activeCell="Z21" sqref="Z21:AA21"/>
      <selection pane="bottomLeft" activeCell="M13" sqref="M13:AI13"/>
    </sheetView>
  </sheetViews>
  <sheetFormatPr defaultColWidth="5.25" defaultRowHeight="30" customHeight="1"/>
  <cols>
    <col min="1" max="1" width="13.625" style="109" customWidth="1"/>
    <col min="2" max="2" width="23.625" style="111" customWidth="1"/>
    <col min="3" max="3" width="1.125" style="51" customWidth="1"/>
    <col min="4" max="36" width="5.25" style="2" customWidth="1"/>
    <col min="37" max="37" width="1.25" style="2" customWidth="1"/>
    <col min="38" max="39" width="5.25" style="2" customWidth="1"/>
    <col min="40" max="41" width="112.5" style="2" customWidth="1"/>
    <col min="42" max="42" width="1.125" style="51" customWidth="1"/>
    <col min="43" max="75" width="5.25" style="2" customWidth="1"/>
    <col min="76" max="76" width="1.25" style="2" customWidth="1"/>
    <col min="77" max="78" width="5.25" style="2" customWidth="1"/>
    <col min="79" max="79" width="47.75" style="2" customWidth="1"/>
    <col min="80" max="87" width="5.25" style="2" customWidth="1"/>
    <col min="88" max="16384" width="5.25" style="2"/>
  </cols>
  <sheetData>
    <row r="1" spans="1:76" s="34" customFormat="1" ht="30" customHeight="1">
      <c r="A1" s="140"/>
      <c r="B1" s="110"/>
      <c r="C1" s="141"/>
      <c r="D1" s="624" t="s">
        <v>518</v>
      </c>
      <c r="E1" s="624"/>
      <c r="F1" s="624"/>
      <c r="G1" s="624"/>
      <c r="H1" s="624"/>
      <c r="I1" s="624"/>
      <c r="J1" s="543" t="s">
        <v>522</v>
      </c>
      <c r="K1" s="543"/>
      <c r="L1" s="543"/>
      <c r="M1" s="543"/>
      <c r="N1" s="543"/>
      <c r="O1" s="164" t="s">
        <v>524</v>
      </c>
      <c r="P1" s="163"/>
      <c r="Q1" s="163"/>
      <c r="R1" s="163"/>
      <c r="S1" s="163"/>
      <c r="T1" s="163"/>
      <c r="U1" s="163"/>
      <c r="V1" s="163"/>
      <c r="W1" s="163"/>
      <c r="X1" s="131"/>
      <c r="Y1" s="131"/>
      <c r="Z1" s="131"/>
      <c r="AA1" s="131"/>
      <c r="AB1" s="131"/>
      <c r="AC1" s="131"/>
      <c r="AP1" s="141"/>
    </row>
    <row r="2" spans="1:76" s="34" customFormat="1" ht="30" customHeight="1">
      <c r="A2" s="140"/>
      <c r="B2" s="110"/>
      <c r="C2" s="141"/>
      <c r="D2" s="131" t="s">
        <v>441</v>
      </c>
      <c r="E2" s="131"/>
      <c r="F2" s="131"/>
      <c r="G2" s="131"/>
      <c r="H2" s="131"/>
      <c r="I2" s="131"/>
      <c r="J2" s="131"/>
      <c r="K2" s="131"/>
      <c r="L2" s="131"/>
      <c r="M2" s="131"/>
      <c r="N2" s="131"/>
      <c r="O2" s="131"/>
      <c r="P2" s="131"/>
      <c r="Q2" s="131"/>
      <c r="R2" s="131"/>
      <c r="S2" s="131"/>
      <c r="T2" s="131"/>
      <c r="U2" s="131"/>
      <c r="V2" s="131"/>
      <c r="AP2" s="141"/>
    </row>
    <row r="3" spans="1:76" s="34" customFormat="1" ht="30" customHeight="1">
      <c r="A3" s="140"/>
      <c r="B3" s="110"/>
      <c r="C3" s="141"/>
      <c r="D3" s="131" t="s">
        <v>464</v>
      </c>
      <c r="E3" s="131"/>
      <c r="F3" s="131"/>
      <c r="G3" s="131"/>
      <c r="H3" s="131"/>
      <c r="I3" s="131"/>
      <c r="J3" s="131"/>
      <c r="K3" s="131"/>
      <c r="L3" s="131"/>
      <c r="M3" s="131"/>
      <c r="N3" s="131"/>
      <c r="O3" s="131"/>
      <c r="P3" s="131"/>
      <c r="Q3" s="131"/>
      <c r="R3" s="131"/>
      <c r="S3" s="131"/>
      <c r="T3" s="131"/>
      <c r="U3" s="131"/>
      <c r="V3" s="131"/>
      <c r="AP3" s="141"/>
    </row>
    <row r="4" spans="1:76" s="34" customFormat="1" ht="30" customHeight="1">
      <c r="A4" s="140"/>
      <c r="B4" s="110"/>
      <c r="C4" s="141"/>
      <c r="D4" s="131" t="s">
        <v>486</v>
      </c>
      <c r="E4" s="131"/>
      <c r="F4" s="131"/>
      <c r="G4" s="131"/>
      <c r="H4" s="131"/>
      <c r="I4" s="131"/>
      <c r="J4" s="131"/>
      <c r="K4" s="131"/>
      <c r="L4" s="131"/>
      <c r="M4" s="131"/>
      <c r="N4" s="131"/>
      <c r="O4" s="131"/>
      <c r="P4" s="131"/>
      <c r="Q4" s="131"/>
      <c r="R4" s="131"/>
      <c r="S4" s="131"/>
      <c r="T4" s="131"/>
      <c r="U4" s="131"/>
      <c r="V4" s="131"/>
      <c r="AP4" s="141"/>
    </row>
    <row r="5" spans="1:76" s="34" customFormat="1" ht="7.5" customHeight="1">
      <c r="A5" s="140"/>
      <c r="B5" s="110"/>
      <c r="C5" s="141"/>
      <c r="D5" s="131"/>
      <c r="E5" s="131"/>
      <c r="F5" s="131"/>
      <c r="G5" s="131"/>
      <c r="H5" s="131"/>
      <c r="I5" s="131"/>
      <c r="J5" s="131"/>
      <c r="K5" s="131"/>
      <c r="L5" s="131"/>
      <c r="M5" s="131"/>
      <c r="N5" s="131"/>
      <c r="O5" s="131"/>
      <c r="P5" s="131"/>
      <c r="Q5" s="131"/>
      <c r="R5" s="131"/>
      <c r="S5" s="131"/>
      <c r="T5" s="131"/>
      <c r="U5" s="131"/>
      <c r="V5" s="131"/>
      <c r="AP5" s="141"/>
    </row>
    <row r="6" spans="1:76" s="34" customFormat="1" ht="7.5" customHeight="1">
      <c r="A6" s="140"/>
      <c r="B6" s="110"/>
      <c r="C6" s="141"/>
      <c r="D6" s="131"/>
      <c r="E6" s="131"/>
      <c r="F6" s="131"/>
      <c r="G6" s="131"/>
      <c r="H6" s="131"/>
      <c r="I6" s="131"/>
      <c r="J6" s="131"/>
      <c r="K6" s="131"/>
      <c r="L6" s="131"/>
      <c r="M6" s="131"/>
      <c r="N6" s="131"/>
      <c r="O6" s="131"/>
      <c r="P6" s="131"/>
      <c r="Q6" s="131"/>
      <c r="R6" s="131"/>
      <c r="S6" s="131"/>
      <c r="T6" s="131"/>
      <c r="U6" s="131"/>
      <c r="V6" s="131"/>
      <c r="AP6" s="141"/>
    </row>
    <row r="7" spans="1:76" s="1" customFormat="1" ht="7.5" customHeight="1">
      <c r="A7" s="107"/>
      <c r="B7" s="108"/>
      <c r="C7" s="79"/>
      <c r="D7" s="80"/>
      <c r="E7" s="80"/>
      <c r="F7" s="80"/>
      <c r="G7" s="80"/>
      <c r="H7" s="80"/>
      <c r="I7" s="80"/>
      <c r="J7" s="80"/>
      <c r="K7" s="80"/>
      <c r="L7" s="80"/>
      <c r="M7" s="80"/>
      <c r="N7" s="80"/>
      <c r="O7" s="80"/>
      <c r="P7" s="80"/>
      <c r="Q7" s="80"/>
      <c r="R7" s="80"/>
      <c r="S7" s="80"/>
      <c r="T7" s="80"/>
      <c r="U7" s="80"/>
      <c r="V7" s="80"/>
      <c r="W7" s="80"/>
      <c r="X7" s="80"/>
      <c r="Y7" s="80"/>
      <c r="Z7" s="80"/>
      <c r="AA7" s="80"/>
      <c r="AB7" s="80"/>
      <c r="AC7" s="80"/>
      <c r="AD7" s="80"/>
      <c r="AE7" s="80"/>
      <c r="AF7" s="80"/>
      <c r="AG7" s="80"/>
      <c r="AH7" s="80"/>
      <c r="AI7" s="80"/>
      <c r="AJ7" s="80"/>
      <c r="AK7" s="80"/>
      <c r="AP7" s="79"/>
      <c r="AQ7" s="80"/>
      <c r="AR7" s="80"/>
      <c r="AS7" s="80"/>
      <c r="AT7" s="80"/>
      <c r="AU7" s="80"/>
      <c r="AV7" s="80"/>
      <c r="AW7" s="80"/>
      <c r="AX7" s="80"/>
      <c r="AY7" s="80"/>
      <c r="AZ7" s="80"/>
      <c r="BA7" s="80"/>
      <c r="BB7" s="80"/>
      <c r="BC7" s="80"/>
      <c r="BD7" s="80"/>
      <c r="BE7" s="80"/>
      <c r="BF7" s="80"/>
      <c r="BG7" s="80"/>
      <c r="BH7" s="80"/>
      <c r="BI7" s="80"/>
      <c r="BJ7" s="80"/>
      <c r="BK7" s="80"/>
      <c r="BL7" s="80"/>
      <c r="BM7" s="80"/>
      <c r="BN7" s="80"/>
      <c r="BO7" s="80"/>
      <c r="BP7" s="80"/>
      <c r="BQ7" s="80"/>
      <c r="BR7" s="80"/>
      <c r="BS7" s="80"/>
      <c r="BT7" s="80"/>
      <c r="BU7" s="80"/>
      <c r="BV7" s="80"/>
      <c r="BW7" s="80"/>
      <c r="BX7" s="80"/>
    </row>
    <row r="8" spans="1:76" ht="30" customHeight="1">
      <c r="C8" s="81"/>
      <c r="T8" s="1" t="s">
        <v>195</v>
      </c>
      <c r="AK8" s="85"/>
      <c r="AP8" s="81"/>
      <c r="BG8" s="1" t="s">
        <v>195</v>
      </c>
      <c r="BX8" s="85"/>
    </row>
    <row r="9" spans="1:76" ht="25.5">
      <c r="A9" s="156"/>
      <c r="B9" s="156"/>
      <c r="C9" s="81"/>
      <c r="D9" s="2" t="s">
        <v>119</v>
      </c>
      <c r="AK9" s="85"/>
      <c r="AP9" s="81"/>
      <c r="AQ9" s="2" t="s">
        <v>119</v>
      </c>
      <c r="BX9" s="85"/>
    </row>
    <row r="10" spans="1:76" ht="10.5" customHeight="1">
      <c r="C10" s="81"/>
      <c r="D10" s="1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K10" s="85"/>
      <c r="AP10" s="81"/>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X10" s="85"/>
    </row>
    <row r="11" spans="1:76" ht="10.5" customHeight="1">
      <c r="C11" s="81"/>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K11" s="85"/>
      <c r="AP11" s="81"/>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X11" s="85"/>
    </row>
    <row r="12" spans="1:76" ht="30" customHeight="1">
      <c r="C12" s="81"/>
      <c r="D12" s="2" t="s">
        <v>25</v>
      </c>
      <c r="AK12" s="85"/>
      <c r="AP12" s="81"/>
      <c r="AQ12" s="2" t="s">
        <v>25</v>
      </c>
      <c r="BX12" s="85"/>
    </row>
    <row r="13" spans="1:76" ht="30" customHeight="1">
      <c r="C13" s="81"/>
      <c r="E13" s="2" t="s">
        <v>5</v>
      </c>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K13" s="85"/>
      <c r="AP13" s="81"/>
      <c r="AR13" s="2" t="s">
        <v>5</v>
      </c>
      <c r="AZ13" s="392" t="str">
        <f>IF(AND(M13="",確認別紙!L13=""),"",IF(M13="",確認別紙!L13,M13))</f>
        <v/>
      </c>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X13" s="85"/>
    </row>
    <row r="14" spans="1:76" ht="30" customHeight="1">
      <c r="C14" s="81"/>
      <c r="E14" s="2" t="s">
        <v>6</v>
      </c>
      <c r="M14" s="577"/>
      <c r="N14" s="577"/>
      <c r="O14" s="577"/>
      <c r="P14" s="577"/>
      <c r="Q14" s="577"/>
      <c r="R14" s="577"/>
      <c r="S14" s="577"/>
      <c r="T14" s="577"/>
      <c r="U14" s="577"/>
      <c r="V14" s="577"/>
      <c r="W14" s="577"/>
      <c r="X14" s="577"/>
      <c r="Y14" s="577"/>
      <c r="Z14" s="577"/>
      <c r="AA14" s="577"/>
      <c r="AB14" s="577"/>
      <c r="AC14" s="577"/>
      <c r="AD14" s="577"/>
      <c r="AE14" s="577"/>
      <c r="AF14" s="577"/>
      <c r="AG14" s="577"/>
      <c r="AH14" s="577"/>
      <c r="AI14" s="577"/>
      <c r="AK14" s="85"/>
      <c r="AP14" s="81"/>
      <c r="AR14" s="2" t="s">
        <v>6</v>
      </c>
      <c r="AZ14" s="303" t="str">
        <f>IF(AND(M14="",確認別紙!L14=""),"",IF(M14="",確認別紙!L14,M14))</f>
        <v/>
      </c>
      <c r="BA14" s="303"/>
      <c r="BB14" s="303"/>
      <c r="BC14" s="303"/>
      <c r="BD14" s="303"/>
      <c r="BE14" s="303"/>
      <c r="BF14" s="303"/>
      <c r="BG14" s="303"/>
      <c r="BH14" s="303"/>
      <c r="BI14" s="303"/>
      <c r="BJ14" s="303"/>
      <c r="BK14" s="303"/>
      <c r="BL14" s="303"/>
      <c r="BM14" s="303"/>
      <c r="BN14" s="303"/>
      <c r="BO14" s="303"/>
      <c r="BP14" s="303"/>
      <c r="BQ14" s="303"/>
      <c r="BR14" s="303"/>
      <c r="BS14" s="303"/>
      <c r="BT14" s="303"/>
      <c r="BU14" s="303"/>
      <c r="BV14" s="303"/>
      <c r="BX14" s="85"/>
    </row>
    <row r="15" spans="1:76" ht="30" customHeight="1">
      <c r="C15" s="81"/>
      <c r="E15" s="2" t="s">
        <v>485</v>
      </c>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K15" s="85"/>
      <c r="AP15" s="81"/>
      <c r="AR15" s="2" t="s">
        <v>485</v>
      </c>
      <c r="AZ15" s="406" t="str">
        <f>IF(AND(M15="",確認別紙!L15=""),"",IF(M15="",確認別紙!L15,M15))</f>
        <v/>
      </c>
      <c r="BA15" s="406"/>
      <c r="BB15" s="406"/>
      <c r="BC15" s="406"/>
      <c r="BD15" s="406"/>
      <c r="BE15" s="406"/>
      <c r="BF15" s="406"/>
      <c r="BG15" s="406"/>
      <c r="BH15" s="406"/>
      <c r="BI15" s="406"/>
      <c r="BJ15" s="406"/>
      <c r="BK15" s="406"/>
      <c r="BL15" s="406"/>
      <c r="BM15" s="406"/>
      <c r="BN15" s="406"/>
      <c r="BO15" s="406"/>
      <c r="BP15" s="406"/>
      <c r="BQ15" s="406"/>
      <c r="BR15" s="406"/>
      <c r="BS15" s="406"/>
      <c r="BT15" s="406"/>
      <c r="BU15" s="406"/>
      <c r="BV15" s="406"/>
      <c r="BX15" s="85"/>
    </row>
    <row r="16" spans="1:76" ht="30" customHeight="1">
      <c r="C16" s="81"/>
      <c r="E16" s="2" t="s">
        <v>7</v>
      </c>
      <c r="M16" s="577"/>
      <c r="N16" s="577"/>
      <c r="O16" s="577"/>
      <c r="P16" s="577"/>
      <c r="Q16" s="577"/>
      <c r="R16" s="577"/>
      <c r="S16" s="577"/>
      <c r="T16" s="577"/>
      <c r="U16" s="577"/>
      <c r="V16" s="577"/>
      <c r="W16" s="577"/>
      <c r="X16" s="577"/>
      <c r="Y16" s="577"/>
      <c r="Z16" s="577"/>
      <c r="AA16" s="577"/>
      <c r="AB16" s="577"/>
      <c r="AC16" s="577"/>
      <c r="AD16" s="577"/>
      <c r="AE16" s="577"/>
      <c r="AF16" s="577"/>
      <c r="AG16" s="577"/>
      <c r="AH16" s="577"/>
      <c r="AI16" s="577"/>
      <c r="AK16" s="85"/>
      <c r="AP16" s="81"/>
      <c r="AR16" s="2" t="s">
        <v>7</v>
      </c>
      <c r="AZ16" s="303" t="str">
        <f>IF(AND(M16="",確認別紙!L16=""),"",IF(M16="",確認別紙!L16,M16))</f>
        <v/>
      </c>
      <c r="BA16" s="303"/>
      <c r="BB16" s="303"/>
      <c r="BC16" s="303"/>
      <c r="BD16" s="303"/>
      <c r="BE16" s="303"/>
      <c r="BF16" s="303"/>
      <c r="BG16" s="303"/>
      <c r="BH16" s="303"/>
      <c r="BI16" s="303"/>
      <c r="BJ16" s="303"/>
      <c r="BK16" s="303"/>
      <c r="BL16" s="303"/>
      <c r="BM16" s="303"/>
      <c r="BN16" s="303"/>
      <c r="BO16" s="303"/>
      <c r="BP16" s="303"/>
      <c r="BQ16" s="303"/>
      <c r="BR16" s="303"/>
      <c r="BS16" s="303"/>
      <c r="BT16" s="303"/>
      <c r="BU16" s="303"/>
      <c r="BV16" s="303"/>
      <c r="BX16" s="85"/>
    </row>
    <row r="17" spans="3:76" ht="30" customHeight="1">
      <c r="C17" s="81"/>
      <c r="E17" s="2" t="s">
        <v>8</v>
      </c>
      <c r="M17" s="573"/>
      <c r="N17" s="573"/>
      <c r="O17" s="573"/>
      <c r="P17" s="573"/>
      <c r="Q17" s="573"/>
      <c r="R17" s="573"/>
      <c r="S17" s="573"/>
      <c r="T17" s="573"/>
      <c r="U17" s="573"/>
      <c r="V17" s="573"/>
      <c r="W17" s="573"/>
      <c r="X17" s="573"/>
      <c r="Y17" s="573"/>
      <c r="Z17" s="573"/>
      <c r="AA17" s="573"/>
      <c r="AB17" s="573"/>
      <c r="AC17" s="573"/>
      <c r="AD17" s="573"/>
      <c r="AE17" s="573"/>
      <c r="AF17" s="573"/>
      <c r="AG17" s="573"/>
      <c r="AH17" s="573"/>
      <c r="AI17" s="573"/>
      <c r="AK17" s="85"/>
      <c r="AP17" s="81"/>
      <c r="AR17" s="2" t="s">
        <v>8</v>
      </c>
      <c r="AZ17" s="627" t="str">
        <f>IF(AND(M17="",確認別紙!L17=""),"",IF(M17="",確認別紙!L17,M17))</f>
        <v/>
      </c>
      <c r="BA17" s="627"/>
      <c r="BB17" s="627"/>
      <c r="BC17" s="627"/>
      <c r="BD17" s="627"/>
      <c r="BE17" s="627"/>
      <c r="BF17" s="627"/>
      <c r="BG17" s="627"/>
      <c r="BH17" s="627"/>
      <c r="BI17" s="627"/>
      <c r="BJ17" s="627"/>
      <c r="BK17" s="627"/>
      <c r="BL17" s="627"/>
      <c r="BM17" s="627"/>
      <c r="BN17" s="627"/>
      <c r="BO17" s="627"/>
      <c r="BP17" s="627"/>
      <c r="BQ17" s="627"/>
      <c r="BR17" s="627"/>
      <c r="BS17" s="627"/>
      <c r="BT17" s="627"/>
      <c r="BU17" s="627"/>
      <c r="BV17" s="627"/>
      <c r="BX17" s="85"/>
    </row>
    <row r="18" spans="3:76" ht="10.5" customHeight="1">
      <c r="C18" s="81"/>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K18" s="85"/>
      <c r="AP18" s="81"/>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X18" s="85"/>
    </row>
    <row r="19" spans="3:76" ht="10.5" customHeight="1">
      <c r="C19" s="81"/>
      <c r="D19" s="16"/>
      <c r="E19" s="16"/>
      <c r="F19" s="16"/>
      <c r="G19" s="16"/>
      <c r="H19" s="16"/>
      <c r="I19" s="16"/>
      <c r="J19" s="16"/>
      <c r="K19" s="16"/>
      <c r="L19" s="16"/>
      <c r="M19" s="16"/>
      <c r="N19" s="16"/>
      <c r="O19" s="16"/>
      <c r="P19" s="16"/>
      <c r="Q19" s="16"/>
      <c r="R19" s="16"/>
      <c r="S19" s="16"/>
      <c r="T19" s="16"/>
      <c r="U19" s="16"/>
      <c r="V19" s="16"/>
      <c r="W19" s="16"/>
      <c r="X19" s="16"/>
      <c r="Y19" s="16"/>
      <c r="Z19" s="16"/>
      <c r="AA19" s="16"/>
      <c r="AB19" s="16"/>
      <c r="AC19" s="16"/>
      <c r="AD19" s="16"/>
      <c r="AE19" s="16"/>
      <c r="AF19" s="16"/>
      <c r="AG19" s="16"/>
      <c r="AH19" s="16"/>
      <c r="AI19" s="16"/>
      <c r="AK19" s="85"/>
      <c r="AP19" s="81"/>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X19" s="85"/>
    </row>
    <row r="20" spans="3:76" ht="30" customHeight="1">
      <c r="C20" s="81"/>
      <c r="D20" s="2" t="s">
        <v>25</v>
      </c>
      <c r="AK20" s="85"/>
      <c r="AP20" s="81"/>
      <c r="AQ20" s="2" t="s">
        <v>25</v>
      </c>
      <c r="BX20" s="85"/>
    </row>
    <row r="21" spans="3:76" ht="30" customHeight="1">
      <c r="C21" s="81"/>
      <c r="E21" s="2" t="s">
        <v>5</v>
      </c>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K21" s="85"/>
      <c r="AP21" s="81"/>
      <c r="AR21" s="2" t="s">
        <v>5</v>
      </c>
      <c r="AZ21" s="392" t="str">
        <f>IF(AND(M21="",確認別紙!L21=""),"",IF(M21="",確認別紙!L21,M21))</f>
        <v/>
      </c>
      <c r="BA21" s="392"/>
      <c r="BB21" s="392"/>
      <c r="BC21" s="392"/>
      <c r="BD21" s="392"/>
      <c r="BE21" s="392"/>
      <c r="BF21" s="392"/>
      <c r="BG21" s="392"/>
      <c r="BH21" s="392"/>
      <c r="BI21" s="392"/>
      <c r="BJ21" s="392"/>
      <c r="BK21" s="392"/>
      <c r="BL21" s="392"/>
      <c r="BM21" s="392"/>
      <c r="BN21" s="392"/>
      <c r="BO21" s="392"/>
      <c r="BP21" s="392"/>
      <c r="BQ21" s="392"/>
      <c r="BR21" s="392"/>
      <c r="BS21" s="392"/>
      <c r="BT21" s="392"/>
      <c r="BU21" s="392"/>
      <c r="BV21" s="392"/>
      <c r="BX21" s="85"/>
    </row>
    <row r="22" spans="3:76" ht="30" customHeight="1">
      <c r="C22" s="81"/>
      <c r="E22" s="2" t="s">
        <v>6</v>
      </c>
      <c r="M22" s="577"/>
      <c r="N22" s="577"/>
      <c r="O22" s="577"/>
      <c r="P22" s="577"/>
      <c r="Q22" s="577"/>
      <c r="R22" s="577"/>
      <c r="S22" s="577"/>
      <c r="T22" s="577"/>
      <c r="U22" s="577"/>
      <c r="V22" s="577"/>
      <c r="W22" s="577"/>
      <c r="X22" s="577"/>
      <c r="Y22" s="577"/>
      <c r="Z22" s="577"/>
      <c r="AA22" s="577"/>
      <c r="AB22" s="577"/>
      <c r="AC22" s="577"/>
      <c r="AD22" s="577"/>
      <c r="AE22" s="577"/>
      <c r="AF22" s="577"/>
      <c r="AG22" s="577"/>
      <c r="AH22" s="577"/>
      <c r="AI22" s="577"/>
      <c r="AK22" s="85"/>
      <c r="AP22" s="81"/>
      <c r="AR22" s="2" t="s">
        <v>6</v>
      </c>
      <c r="AZ22" s="303" t="str">
        <f>IF(AND(M22="",確認別紙!L22=""),"",IF(M22="",確認別紙!L22,M22))</f>
        <v/>
      </c>
      <c r="BA22" s="303"/>
      <c r="BB22" s="303"/>
      <c r="BC22" s="303"/>
      <c r="BD22" s="303"/>
      <c r="BE22" s="303"/>
      <c r="BF22" s="303"/>
      <c r="BG22" s="303"/>
      <c r="BH22" s="303"/>
      <c r="BI22" s="303"/>
      <c r="BJ22" s="303"/>
      <c r="BK22" s="303"/>
      <c r="BL22" s="303"/>
      <c r="BM22" s="303"/>
      <c r="BN22" s="303"/>
      <c r="BO22" s="303"/>
      <c r="BP22" s="303"/>
      <c r="BQ22" s="303"/>
      <c r="BR22" s="303"/>
      <c r="BS22" s="303"/>
      <c r="BT22" s="303"/>
      <c r="BU22" s="303"/>
      <c r="BV22" s="303"/>
      <c r="BX22" s="85"/>
    </row>
    <row r="23" spans="3:76" ht="30" customHeight="1">
      <c r="C23" s="81"/>
      <c r="E23" s="2" t="s">
        <v>485</v>
      </c>
      <c r="M23" s="533"/>
      <c r="N23" s="533"/>
      <c r="O23" s="533"/>
      <c r="P23" s="533"/>
      <c r="Q23" s="533"/>
      <c r="R23" s="533"/>
      <c r="S23" s="533"/>
      <c r="T23" s="533"/>
      <c r="U23" s="533"/>
      <c r="V23" s="533"/>
      <c r="W23" s="533"/>
      <c r="X23" s="533"/>
      <c r="Y23" s="533"/>
      <c r="Z23" s="533"/>
      <c r="AA23" s="533"/>
      <c r="AB23" s="533"/>
      <c r="AC23" s="533"/>
      <c r="AD23" s="533"/>
      <c r="AE23" s="533"/>
      <c r="AF23" s="533"/>
      <c r="AG23" s="533"/>
      <c r="AH23" s="533"/>
      <c r="AI23" s="533"/>
      <c r="AK23" s="85"/>
      <c r="AP23" s="81"/>
      <c r="AR23" s="2" t="s">
        <v>485</v>
      </c>
      <c r="AZ23" s="406" t="str">
        <f>IF(AND(M23="",確認別紙!L23=""),"",IF(M23="",確認別紙!L23,M23))</f>
        <v/>
      </c>
      <c r="BA23" s="406"/>
      <c r="BB23" s="406"/>
      <c r="BC23" s="406"/>
      <c r="BD23" s="406"/>
      <c r="BE23" s="406"/>
      <c r="BF23" s="406"/>
      <c r="BG23" s="406"/>
      <c r="BH23" s="406"/>
      <c r="BI23" s="406"/>
      <c r="BJ23" s="406"/>
      <c r="BK23" s="406"/>
      <c r="BL23" s="406"/>
      <c r="BM23" s="406"/>
      <c r="BN23" s="406"/>
      <c r="BO23" s="406"/>
      <c r="BP23" s="406"/>
      <c r="BQ23" s="406"/>
      <c r="BR23" s="406"/>
      <c r="BS23" s="406"/>
      <c r="BT23" s="406"/>
      <c r="BU23" s="406"/>
      <c r="BV23" s="406"/>
      <c r="BX23" s="85"/>
    </row>
    <row r="24" spans="3:76" ht="30" customHeight="1">
      <c r="C24" s="81"/>
      <c r="E24" s="2" t="s">
        <v>7</v>
      </c>
      <c r="M24" s="577"/>
      <c r="N24" s="577"/>
      <c r="O24" s="577"/>
      <c r="P24" s="577"/>
      <c r="Q24" s="577"/>
      <c r="R24" s="577"/>
      <c r="S24" s="577"/>
      <c r="T24" s="577"/>
      <c r="U24" s="577"/>
      <c r="V24" s="577"/>
      <c r="W24" s="577"/>
      <c r="X24" s="577"/>
      <c r="Y24" s="577"/>
      <c r="Z24" s="577"/>
      <c r="AA24" s="577"/>
      <c r="AB24" s="577"/>
      <c r="AC24" s="577"/>
      <c r="AD24" s="577"/>
      <c r="AE24" s="577"/>
      <c r="AF24" s="577"/>
      <c r="AG24" s="577"/>
      <c r="AH24" s="577"/>
      <c r="AI24" s="577"/>
      <c r="AK24" s="85"/>
      <c r="AP24" s="81"/>
      <c r="AR24" s="2" t="s">
        <v>7</v>
      </c>
      <c r="AZ24" s="303" t="str">
        <f>IF(AND(M24="",確認別紙!L24=""),"",IF(M24="",確認別紙!L24,M24))</f>
        <v/>
      </c>
      <c r="BA24" s="303"/>
      <c r="BB24" s="303"/>
      <c r="BC24" s="303"/>
      <c r="BD24" s="303"/>
      <c r="BE24" s="303"/>
      <c r="BF24" s="303"/>
      <c r="BG24" s="303"/>
      <c r="BH24" s="303"/>
      <c r="BI24" s="303"/>
      <c r="BJ24" s="303"/>
      <c r="BK24" s="303"/>
      <c r="BL24" s="303"/>
      <c r="BM24" s="303"/>
      <c r="BN24" s="303"/>
      <c r="BO24" s="303"/>
      <c r="BP24" s="303"/>
      <c r="BQ24" s="303"/>
      <c r="BR24" s="303"/>
      <c r="BS24" s="303"/>
      <c r="BT24" s="303"/>
      <c r="BU24" s="303"/>
      <c r="BV24" s="303"/>
      <c r="BX24" s="85"/>
    </row>
    <row r="25" spans="3:76" ht="30" customHeight="1">
      <c r="C25" s="81"/>
      <c r="E25" s="2" t="s">
        <v>8</v>
      </c>
      <c r="M25" s="573"/>
      <c r="N25" s="573"/>
      <c r="O25" s="573"/>
      <c r="P25" s="573"/>
      <c r="Q25" s="573"/>
      <c r="R25" s="573"/>
      <c r="S25" s="573"/>
      <c r="T25" s="573"/>
      <c r="U25" s="573"/>
      <c r="V25" s="573"/>
      <c r="W25" s="573"/>
      <c r="X25" s="573"/>
      <c r="Y25" s="573"/>
      <c r="Z25" s="573"/>
      <c r="AA25" s="573"/>
      <c r="AB25" s="573"/>
      <c r="AC25" s="573"/>
      <c r="AD25" s="573"/>
      <c r="AE25" s="573"/>
      <c r="AF25" s="573"/>
      <c r="AG25" s="573"/>
      <c r="AH25" s="573"/>
      <c r="AI25" s="573"/>
      <c r="AK25" s="85"/>
      <c r="AP25" s="81"/>
      <c r="AR25" s="2" t="s">
        <v>8</v>
      </c>
      <c r="AZ25" s="627" t="str">
        <f>IF(AND(M25="",確認別紙!L25=""),"",IF(M25="",確認別紙!L25,M25))</f>
        <v/>
      </c>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7"/>
      <c r="BX25" s="85"/>
    </row>
    <row r="26" spans="3:76" ht="10.5" customHeight="1">
      <c r="C26" s="81"/>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K26" s="85"/>
      <c r="AP26" s="81"/>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X26" s="85"/>
    </row>
    <row r="27" spans="3:76" ht="10.5" customHeight="1">
      <c r="C27" s="81"/>
      <c r="D27" s="16"/>
      <c r="E27" s="16"/>
      <c r="F27" s="16"/>
      <c r="G27" s="16"/>
      <c r="H27" s="16"/>
      <c r="I27" s="16"/>
      <c r="J27" s="16"/>
      <c r="K27" s="16"/>
      <c r="L27" s="16"/>
      <c r="M27" s="16"/>
      <c r="N27" s="16"/>
      <c r="O27" s="16"/>
      <c r="P27" s="16"/>
      <c r="Q27" s="16"/>
      <c r="R27" s="16"/>
      <c r="S27" s="16"/>
      <c r="T27" s="16"/>
      <c r="U27" s="16"/>
      <c r="V27" s="16"/>
      <c r="W27" s="16"/>
      <c r="X27" s="16"/>
      <c r="Y27" s="16"/>
      <c r="Z27" s="16"/>
      <c r="AA27" s="16"/>
      <c r="AB27" s="16"/>
      <c r="AC27" s="16"/>
      <c r="AD27" s="16"/>
      <c r="AE27" s="16"/>
      <c r="AF27" s="16"/>
      <c r="AG27" s="16"/>
      <c r="AH27" s="16"/>
      <c r="AI27" s="16"/>
      <c r="AK27" s="85"/>
      <c r="AP27" s="81"/>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X27" s="85"/>
    </row>
    <row r="28" spans="3:76" ht="30" customHeight="1">
      <c r="C28" s="81"/>
      <c r="D28" s="2" t="s">
        <v>25</v>
      </c>
      <c r="AK28" s="85"/>
      <c r="AP28" s="81"/>
      <c r="AQ28" s="2" t="s">
        <v>25</v>
      </c>
      <c r="BX28" s="85"/>
    </row>
    <row r="29" spans="3:76" ht="30" customHeight="1">
      <c r="C29" s="81"/>
      <c r="E29" s="2" t="s">
        <v>5</v>
      </c>
      <c r="M29" s="579"/>
      <c r="N29" s="579"/>
      <c r="O29" s="579"/>
      <c r="P29" s="579"/>
      <c r="Q29" s="579"/>
      <c r="R29" s="579"/>
      <c r="S29" s="579"/>
      <c r="T29" s="579"/>
      <c r="U29" s="579"/>
      <c r="V29" s="579"/>
      <c r="W29" s="579"/>
      <c r="X29" s="579"/>
      <c r="Y29" s="579"/>
      <c r="Z29" s="579"/>
      <c r="AA29" s="579"/>
      <c r="AB29" s="579"/>
      <c r="AC29" s="579"/>
      <c r="AD29" s="579"/>
      <c r="AE29" s="579"/>
      <c r="AF29" s="579"/>
      <c r="AG29" s="579"/>
      <c r="AH29" s="579"/>
      <c r="AI29" s="579"/>
      <c r="AK29" s="85"/>
      <c r="AP29" s="81"/>
      <c r="AR29" s="2" t="s">
        <v>5</v>
      </c>
      <c r="AZ29" s="392" t="str">
        <f>IF(AND(M29="",確認別紙!L29=""),"",IF(M29="",確認別紙!L29,M29))</f>
        <v/>
      </c>
      <c r="BA29" s="392"/>
      <c r="BB29" s="392"/>
      <c r="BC29" s="392"/>
      <c r="BD29" s="392"/>
      <c r="BE29" s="392"/>
      <c r="BF29" s="392"/>
      <c r="BG29" s="392"/>
      <c r="BH29" s="392"/>
      <c r="BI29" s="392"/>
      <c r="BJ29" s="392"/>
      <c r="BK29" s="392"/>
      <c r="BL29" s="392"/>
      <c r="BM29" s="392"/>
      <c r="BN29" s="392"/>
      <c r="BO29" s="392"/>
      <c r="BP29" s="392"/>
      <c r="BQ29" s="392"/>
      <c r="BR29" s="392"/>
      <c r="BS29" s="392"/>
      <c r="BT29" s="392"/>
      <c r="BU29" s="392"/>
      <c r="BV29" s="392"/>
      <c r="BX29" s="85"/>
    </row>
    <row r="30" spans="3:76" ht="30" customHeight="1">
      <c r="C30" s="81"/>
      <c r="E30" s="2" t="s">
        <v>6</v>
      </c>
      <c r="M30" s="577"/>
      <c r="N30" s="577"/>
      <c r="O30" s="577"/>
      <c r="P30" s="577"/>
      <c r="Q30" s="577"/>
      <c r="R30" s="577"/>
      <c r="S30" s="577"/>
      <c r="T30" s="577"/>
      <c r="U30" s="577"/>
      <c r="V30" s="577"/>
      <c r="W30" s="577"/>
      <c r="X30" s="577"/>
      <c r="Y30" s="577"/>
      <c r="Z30" s="577"/>
      <c r="AA30" s="577"/>
      <c r="AB30" s="577"/>
      <c r="AC30" s="577"/>
      <c r="AD30" s="577"/>
      <c r="AE30" s="577"/>
      <c r="AF30" s="577"/>
      <c r="AG30" s="577"/>
      <c r="AH30" s="577"/>
      <c r="AI30" s="577"/>
      <c r="AK30" s="85"/>
      <c r="AP30" s="81"/>
      <c r="AR30" s="2" t="s">
        <v>6</v>
      </c>
      <c r="AZ30" s="303" t="str">
        <f>IF(AND(M30="",確認別紙!L30=""),"",IF(M30="",確認別紙!L30,M30))</f>
        <v/>
      </c>
      <c r="BA30" s="303"/>
      <c r="BB30" s="303"/>
      <c r="BC30" s="303"/>
      <c r="BD30" s="303"/>
      <c r="BE30" s="303"/>
      <c r="BF30" s="303"/>
      <c r="BG30" s="303"/>
      <c r="BH30" s="303"/>
      <c r="BI30" s="303"/>
      <c r="BJ30" s="303"/>
      <c r="BK30" s="303"/>
      <c r="BL30" s="303"/>
      <c r="BM30" s="303"/>
      <c r="BN30" s="303"/>
      <c r="BO30" s="303"/>
      <c r="BP30" s="303"/>
      <c r="BQ30" s="303"/>
      <c r="BR30" s="303"/>
      <c r="BS30" s="303"/>
      <c r="BT30" s="303"/>
      <c r="BU30" s="303"/>
      <c r="BV30" s="303"/>
      <c r="BX30" s="85"/>
    </row>
    <row r="31" spans="3:76" ht="30" customHeight="1">
      <c r="C31" s="81"/>
      <c r="E31" s="2" t="s">
        <v>485</v>
      </c>
      <c r="M31" s="533"/>
      <c r="N31" s="533"/>
      <c r="O31" s="533"/>
      <c r="P31" s="533"/>
      <c r="Q31" s="533"/>
      <c r="R31" s="533"/>
      <c r="S31" s="533"/>
      <c r="T31" s="533"/>
      <c r="U31" s="533"/>
      <c r="V31" s="533"/>
      <c r="W31" s="533"/>
      <c r="X31" s="533"/>
      <c r="Y31" s="533"/>
      <c r="Z31" s="533"/>
      <c r="AA31" s="533"/>
      <c r="AB31" s="533"/>
      <c r="AC31" s="533"/>
      <c r="AD31" s="533"/>
      <c r="AE31" s="533"/>
      <c r="AF31" s="533"/>
      <c r="AG31" s="533"/>
      <c r="AH31" s="533"/>
      <c r="AI31" s="533"/>
      <c r="AK31" s="85"/>
      <c r="AP31" s="81"/>
      <c r="AR31" s="2" t="s">
        <v>485</v>
      </c>
      <c r="AZ31" s="406" t="str">
        <f>IF(AND(M31="",確認別紙!L31=""),"",IF(M31="",確認別紙!L31,M31))</f>
        <v/>
      </c>
      <c r="BA31" s="406"/>
      <c r="BB31" s="406"/>
      <c r="BC31" s="406"/>
      <c r="BD31" s="406"/>
      <c r="BE31" s="406"/>
      <c r="BF31" s="406"/>
      <c r="BG31" s="406"/>
      <c r="BH31" s="406"/>
      <c r="BI31" s="406"/>
      <c r="BJ31" s="406"/>
      <c r="BK31" s="406"/>
      <c r="BL31" s="406"/>
      <c r="BM31" s="406"/>
      <c r="BN31" s="406"/>
      <c r="BO31" s="406"/>
      <c r="BP31" s="406"/>
      <c r="BQ31" s="406"/>
      <c r="BR31" s="406"/>
      <c r="BS31" s="406"/>
      <c r="BT31" s="406"/>
      <c r="BU31" s="406"/>
      <c r="BV31" s="406"/>
      <c r="BX31" s="85"/>
    </row>
    <row r="32" spans="3:76" ht="30" customHeight="1">
      <c r="C32" s="81"/>
      <c r="E32" s="2" t="s">
        <v>7</v>
      </c>
      <c r="M32" s="577"/>
      <c r="N32" s="577"/>
      <c r="O32" s="577"/>
      <c r="P32" s="577"/>
      <c r="Q32" s="577"/>
      <c r="R32" s="577"/>
      <c r="S32" s="577"/>
      <c r="T32" s="577"/>
      <c r="U32" s="577"/>
      <c r="V32" s="577"/>
      <c r="W32" s="577"/>
      <c r="X32" s="577"/>
      <c r="Y32" s="577"/>
      <c r="Z32" s="577"/>
      <c r="AA32" s="577"/>
      <c r="AB32" s="577"/>
      <c r="AC32" s="577"/>
      <c r="AD32" s="577"/>
      <c r="AE32" s="577"/>
      <c r="AF32" s="577"/>
      <c r="AG32" s="577"/>
      <c r="AH32" s="577"/>
      <c r="AI32" s="577"/>
      <c r="AK32" s="85"/>
      <c r="AP32" s="81"/>
      <c r="AR32" s="2" t="s">
        <v>7</v>
      </c>
      <c r="AZ32" s="303" t="str">
        <f>IF(AND(M32="",確認別紙!L32=""),"",IF(M32="",確認別紙!L32,M32))</f>
        <v/>
      </c>
      <c r="BA32" s="303"/>
      <c r="BB32" s="303"/>
      <c r="BC32" s="303"/>
      <c r="BD32" s="303"/>
      <c r="BE32" s="303"/>
      <c r="BF32" s="303"/>
      <c r="BG32" s="303"/>
      <c r="BH32" s="303"/>
      <c r="BI32" s="303"/>
      <c r="BJ32" s="303"/>
      <c r="BK32" s="303"/>
      <c r="BL32" s="303"/>
      <c r="BM32" s="303"/>
      <c r="BN32" s="303"/>
      <c r="BO32" s="303"/>
      <c r="BP32" s="303"/>
      <c r="BQ32" s="303"/>
      <c r="BR32" s="303"/>
      <c r="BS32" s="303"/>
      <c r="BT32" s="303"/>
      <c r="BU32" s="303"/>
      <c r="BV32" s="303"/>
      <c r="BX32" s="85"/>
    </row>
    <row r="33" spans="3:76" ht="30" customHeight="1">
      <c r="C33" s="81"/>
      <c r="E33" s="2" t="s">
        <v>8</v>
      </c>
      <c r="M33" s="573"/>
      <c r="N33" s="573"/>
      <c r="O33" s="573"/>
      <c r="P33" s="573"/>
      <c r="Q33" s="573"/>
      <c r="R33" s="573"/>
      <c r="S33" s="573"/>
      <c r="T33" s="573"/>
      <c r="U33" s="573"/>
      <c r="V33" s="573"/>
      <c r="W33" s="573"/>
      <c r="X33" s="573"/>
      <c r="Y33" s="573"/>
      <c r="Z33" s="573"/>
      <c r="AA33" s="573"/>
      <c r="AB33" s="573"/>
      <c r="AC33" s="573"/>
      <c r="AD33" s="573"/>
      <c r="AE33" s="573"/>
      <c r="AF33" s="573"/>
      <c r="AG33" s="573"/>
      <c r="AH33" s="573"/>
      <c r="AI33" s="573"/>
      <c r="AK33" s="85"/>
      <c r="AP33" s="81"/>
      <c r="AR33" s="2" t="s">
        <v>8</v>
      </c>
      <c r="AZ33" s="627" t="str">
        <f>IF(AND(M33="",確認別紙!L33=""),"",IF(M33="",確認別紙!L33,M33))</f>
        <v/>
      </c>
      <c r="BA33" s="627"/>
      <c r="BB33" s="627"/>
      <c r="BC33" s="627"/>
      <c r="BD33" s="627"/>
      <c r="BE33" s="627"/>
      <c r="BF33" s="627"/>
      <c r="BG33" s="627"/>
      <c r="BH33" s="627"/>
      <c r="BI33" s="627"/>
      <c r="BJ33" s="627"/>
      <c r="BK33" s="627"/>
      <c r="BL33" s="627"/>
      <c r="BM33" s="627"/>
      <c r="BN33" s="627"/>
      <c r="BO33" s="627"/>
      <c r="BP33" s="627"/>
      <c r="BQ33" s="627"/>
      <c r="BR33" s="627"/>
      <c r="BS33" s="627"/>
      <c r="BT33" s="627"/>
      <c r="BU33" s="627"/>
      <c r="BV33" s="627"/>
      <c r="BX33" s="85"/>
    </row>
    <row r="34" spans="3:76" ht="10.5" customHeight="1">
      <c r="C34" s="81"/>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K34" s="85"/>
      <c r="AP34" s="81"/>
      <c r="AQ34" s="18"/>
      <c r="AR34" s="18"/>
      <c r="AS34" s="18"/>
      <c r="AT34" s="18"/>
      <c r="AU34" s="18"/>
      <c r="AV34" s="18"/>
      <c r="AW34" s="18"/>
      <c r="AX34" s="18"/>
      <c r="AY34" s="18"/>
      <c r="AZ34" s="18"/>
      <c r="BA34" s="18"/>
      <c r="BB34" s="18"/>
      <c r="BC34" s="18"/>
      <c r="BD34" s="18"/>
      <c r="BE34" s="18"/>
      <c r="BF34" s="18"/>
      <c r="BG34" s="18"/>
      <c r="BH34" s="18"/>
      <c r="BI34" s="18"/>
      <c r="BJ34" s="18"/>
      <c r="BK34" s="18"/>
      <c r="BL34" s="18"/>
      <c r="BM34" s="18"/>
      <c r="BN34" s="18"/>
      <c r="BO34" s="18"/>
      <c r="BP34" s="18"/>
      <c r="BQ34" s="18"/>
      <c r="BR34" s="18"/>
      <c r="BS34" s="18"/>
      <c r="BT34" s="18"/>
      <c r="BU34" s="18"/>
      <c r="BV34" s="18"/>
      <c r="BX34" s="85"/>
    </row>
    <row r="35" spans="3:76" ht="10.5" customHeight="1">
      <c r="C35" s="81"/>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16"/>
      <c r="AI35" s="16"/>
      <c r="AK35" s="85"/>
      <c r="AP35" s="81"/>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X35" s="85"/>
    </row>
    <row r="36" spans="3:76" ht="30" customHeight="1">
      <c r="C36" s="81"/>
      <c r="D36" s="2" t="s">
        <v>25</v>
      </c>
      <c r="AK36" s="85"/>
      <c r="AP36" s="81"/>
      <c r="AQ36" s="2" t="s">
        <v>25</v>
      </c>
      <c r="BX36" s="85"/>
    </row>
    <row r="37" spans="3:76" ht="30" customHeight="1">
      <c r="C37" s="81"/>
      <c r="E37" s="2" t="s">
        <v>5</v>
      </c>
      <c r="M37" s="579"/>
      <c r="N37" s="579"/>
      <c r="O37" s="579"/>
      <c r="P37" s="579"/>
      <c r="Q37" s="579"/>
      <c r="R37" s="579"/>
      <c r="S37" s="579"/>
      <c r="T37" s="579"/>
      <c r="U37" s="579"/>
      <c r="V37" s="579"/>
      <c r="W37" s="579"/>
      <c r="X37" s="579"/>
      <c r="Y37" s="579"/>
      <c r="Z37" s="579"/>
      <c r="AA37" s="579"/>
      <c r="AB37" s="579"/>
      <c r="AC37" s="579"/>
      <c r="AD37" s="579"/>
      <c r="AE37" s="579"/>
      <c r="AF37" s="579"/>
      <c r="AG37" s="579"/>
      <c r="AH37" s="579"/>
      <c r="AI37" s="579"/>
      <c r="AK37" s="85"/>
      <c r="AP37" s="81"/>
      <c r="AR37" s="2" t="s">
        <v>5</v>
      </c>
      <c r="AZ37" s="392" t="str">
        <f>IF(AND(M37="",確認別紙!L37=""),"",IF(M37="",確認別紙!L37,M37))</f>
        <v/>
      </c>
      <c r="BA37" s="392"/>
      <c r="BB37" s="392"/>
      <c r="BC37" s="392"/>
      <c r="BD37" s="392"/>
      <c r="BE37" s="392"/>
      <c r="BF37" s="392"/>
      <c r="BG37" s="392"/>
      <c r="BH37" s="392"/>
      <c r="BI37" s="392"/>
      <c r="BJ37" s="392"/>
      <c r="BK37" s="392"/>
      <c r="BL37" s="392"/>
      <c r="BM37" s="392"/>
      <c r="BN37" s="392"/>
      <c r="BO37" s="392"/>
      <c r="BP37" s="392"/>
      <c r="BQ37" s="392"/>
      <c r="BR37" s="392"/>
      <c r="BS37" s="392"/>
      <c r="BT37" s="392"/>
      <c r="BU37" s="392"/>
      <c r="BV37" s="392"/>
      <c r="BX37" s="85"/>
    </row>
    <row r="38" spans="3:76" ht="30" customHeight="1">
      <c r="C38" s="81"/>
      <c r="E38" s="2" t="s">
        <v>6</v>
      </c>
      <c r="M38" s="577"/>
      <c r="N38" s="577"/>
      <c r="O38" s="577"/>
      <c r="P38" s="577"/>
      <c r="Q38" s="577"/>
      <c r="R38" s="577"/>
      <c r="S38" s="577"/>
      <c r="T38" s="577"/>
      <c r="U38" s="577"/>
      <c r="V38" s="577"/>
      <c r="W38" s="577"/>
      <c r="X38" s="577"/>
      <c r="Y38" s="577"/>
      <c r="Z38" s="577"/>
      <c r="AA38" s="577"/>
      <c r="AB38" s="577"/>
      <c r="AC38" s="577"/>
      <c r="AD38" s="577"/>
      <c r="AE38" s="577"/>
      <c r="AF38" s="577"/>
      <c r="AG38" s="577"/>
      <c r="AH38" s="577"/>
      <c r="AI38" s="577"/>
      <c r="AK38" s="85"/>
      <c r="AP38" s="81"/>
      <c r="AR38" s="2" t="s">
        <v>6</v>
      </c>
      <c r="AZ38" s="303" t="str">
        <f>IF(AND(M38="",確認別紙!L38=""),"",IF(M38="",確認別紙!L38,M38))</f>
        <v/>
      </c>
      <c r="BA38" s="303"/>
      <c r="BB38" s="303"/>
      <c r="BC38" s="303"/>
      <c r="BD38" s="303"/>
      <c r="BE38" s="303"/>
      <c r="BF38" s="303"/>
      <c r="BG38" s="303"/>
      <c r="BH38" s="303"/>
      <c r="BI38" s="303"/>
      <c r="BJ38" s="303"/>
      <c r="BK38" s="303"/>
      <c r="BL38" s="303"/>
      <c r="BM38" s="303"/>
      <c r="BN38" s="303"/>
      <c r="BO38" s="303"/>
      <c r="BP38" s="303"/>
      <c r="BQ38" s="303"/>
      <c r="BR38" s="303"/>
      <c r="BS38" s="303"/>
      <c r="BT38" s="303"/>
      <c r="BU38" s="303"/>
      <c r="BV38" s="303"/>
      <c r="BX38" s="85"/>
    </row>
    <row r="39" spans="3:76" ht="30" customHeight="1">
      <c r="C39" s="81"/>
      <c r="E39" s="2" t="s">
        <v>485</v>
      </c>
      <c r="M39" s="533"/>
      <c r="N39" s="533"/>
      <c r="O39" s="533"/>
      <c r="P39" s="533"/>
      <c r="Q39" s="533"/>
      <c r="R39" s="533"/>
      <c r="S39" s="533"/>
      <c r="T39" s="533"/>
      <c r="U39" s="533"/>
      <c r="V39" s="533"/>
      <c r="W39" s="533"/>
      <c r="X39" s="533"/>
      <c r="Y39" s="533"/>
      <c r="Z39" s="533"/>
      <c r="AA39" s="533"/>
      <c r="AB39" s="533"/>
      <c r="AC39" s="533"/>
      <c r="AD39" s="533"/>
      <c r="AE39" s="533"/>
      <c r="AF39" s="533"/>
      <c r="AG39" s="533"/>
      <c r="AH39" s="533"/>
      <c r="AI39" s="533"/>
      <c r="AK39" s="85"/>
      <c r="AP39" s="81"/>
      <c r="AR39" s="2" t="s">
        <v>485</v>
      </c>
      <c r="AZ39" s="406" t="str">
        <f>IF(AND(M39="",確認別紙!L39=""),"",IF(M39="",確認別紙!L39,M39))</f>
        <v/>
      </c>
      <c r="BA39" s="406"/>
      <c r="BB39" s="406"/>
      <c r="BC39" s="406"/>
      <c r="BD39" s="406"/>
      <c r="BE39" s="406"/>
      <c r="BF39" s="406"/>
      <c r="BG39" s="406"/>
      <c r="BH39" s="406"/>
      <c r="BI39" s="406"/>
      <c r="BJ39" s="406"/>
      <c r="BK39" s="406"/>
      <c r="BL39" s="406"/>
      <c r="BM39" s="406"/>
      <c r="BN39" s="406"/>
      <c r="BO39" s="406"/>
      <c r="BP39" s="406"/>
      <c r="BQ39" s="406"/>
      <c r="BR39" s="406"/>
      <c r="BS39" s="406"/>
      <c r="BT39" s="406"/>
      <c r="BU39" s="406"/>
      <c r="BV39" s="406"/>
      <c r="BX39" s="85"/>
    </row>
    <row r="40" spans="3:76" ht="30" customHeight="1">
      <c r="C40" s="81"/>
      <c r="E40" s="2" t="s">
        <v>7</v>
      </c>
      <c r="M40" s="577"/>
      <c r="N40" s="577"/>
      <c r="O40" s="577"/>
      <c r="P40" s="577"/>
      <c r="Q40" s="577"/>
      <c r="R40" s="577"/>
      <c r="S40" s="577"/>
      <c r="T40" s="577"/>
      <c r="U40" s="577"/>
      <c r="V40" s="577"/>
      <c r="W40" s="577"/>
      <c r="X40" s="577"/>
      <c r="Y40" s="577"/>
      <c r="Z40" s="577"/>
      <c r="AA40" s="577"/>
      <c r="AB40" s="577"/>
      <c r="AC40" s="577"/>
      <c r="AD40" s="577"/>
      <c r="AE40" s="577"/>
      <c r="AF40" s="577"/>
      <c r="AG40" s="577"/>
      <c r="AH40" s="577"/>
      <c r="AI40" s="577"/>
      <c r="AK40" s="85"/>
      <c r="AP40" s="81"/>
      <c r="AR40" s="2" t="s">
        <v>7</v>
      </c>
      <c r="AZ40" s="303" t="str">
        <f>IF(AND(M40="",確認別紙!L40=""),"",IF(M40="",確認別紙!L40,M40))</f>
        <v/>
      </c>
      <c r="BA40" s="303"/>
      <c r="BB40" s="303"/>
      <c r="BC40" s="303"/>
      <c r="BD40" s="303"/>
      <c r="BE40" s="303"/>
      <c r="BF40" s="303"/>
      <c r="BG40" s="303"/>
      <c r="BH40" s="303"/>
      <c r="BI40" s="303"/>
      <c r="BJ40" s="303"/>
      <c r="BK40" s="303"/>
      <c r="BL40" s="303"/>
      <c r="BM40" s="303"/>
      <c r="BN40" s="303"/>
      <c r="BO40" s="303"/>
      <c r="BP40" s="303"/>
      <c r="BQ40" s="303"/>
      <c r="BR40" s="303"/>
      <c r="BS40" s="303"/>
      <c r="BT40" s="303"/>
      <c r="BU40" s="303"/>
      <c r="BV40" s="303"/>
      <c r="BX40" s="85"/>
    </row>
    <row r="41" spans="3:76" ht="30" customHeight="1">
      <c r="C41" s="81"/>
      <c r="E41" s="2" t="s">
        <v>8</v>
      </c>
      <c r="M41" s="573"/>
      <c r="N41" s="573"/>
      <c r="O41" s="573"/>
      <c r="P41" s="573"/>
      <c r="Q41" s="573"/>
      <c r="R41" s="573"/>
      <c r="S41" s="573"/>
      <c r="T41" s="573"/>
      <c r="U41" s="573"/>
      <c r="V41" s="573"/>
      <c r="W41" s="573"/>
      <c r="X41" s="573"/>
      <c r="Y41" s="573"/>
      <c r="Z41" s="573"/>
      <c r="AA41" s="573"/>
      <c r="AB41" s="573"/>
      <c r="AC41" s="573"/>
      <c r="AD41" s="573"/>
      <c r="AE41" s="573"/>
      <c r="AF41" s="573"/>
      <c r="AG41" s="573"/>
      <c r="AH41" s="573"/>
      <c r="AI41" s="573"/>
      <c r="AK41" s="85"/>
      <c r="AP41" s="81"/>
      <c r="AR41" s="2" t="s">
        <v>8</v>
      </c>
      <c r="AZ41" s="627" t="str">
        <f>IF(AND(M41="",確認別紙!L41=""),"",IF(M41="",確認別紙!L41,M41))</f>
        <v/>
      </c>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7"/>
      <c r="BX41" s="85"/>
    </row>
    <row r="42" spans="3:76" ht="10.5" customHeight="1">
      <c r="C42" s="81"/>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c r="AF42" s="18"/>
      <c r="AG42" s="18"/>
      <c r="AH42" s="18"/>
      <c r="AI42" s="18"/>
      <c r="AK42" s="85"/>
      <c r="AP42" s="81"/>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X42" s="85"/>
    </row>
    <row r="43" spans="3:76" ht="10.5" customHeight="1">
      <c r="C43" s="81"/>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K43" s="85"/>
      <c r="AP43" s="81"/>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X43" s="85"/>
    </row>
    <row r="44" spans="3:76" ht="30" customHeight="1">
      <c r="C44" s="81"/>
      <c r="D44" s="2" t="s">
        <v>25</v>
      </c>
      <c r="AK44" s="85"/>
      <c r="AP44" s="81"/>
      <c r="AQ44" s="2" t="s">
        <v>25</v>
      </c>
      <c r="BX44" s="85"/>
    </row>
    <row r="45" spans="3:76" ht="30" customHeight="1">
      <c r="C45" s="81"/>
      <c r="E45" s="2" t="s">
        <v>5</v>
      </c>
      <c r="M45" s="579"/>
      <c r="N45" s="579"/>
      <c r="O45" s="579"/>
      <c r="P45" s="579"/>
      <c r="Q45" s="579"/>
      <c r="R45" s="579"/>
      <c r="S45" s="579"/>
      <c r="T45" s="579"/>
      <c r="U45" s="579"/>
      <c r="V45" s="579"/>
      <c r="W45" s="579"/>
      <c r="X45" s="579"/>
      <c r="Y45" s="579"/>
      <c r="Z45" s="579"/>
      <c r="AA45" s="579"/>
      <c r="AB45" s="579"/>
      <c r="AC45" s="579"/>
      <c r="AD45" s="579"/>
      <c r="AE45" s="579"/>
      <c r="AF45" s="579"/>
      <c r="AG45" s="579"/>
      <c r="AH45" s="579"/>
      <c r="AI45" s="579"/>
      <c r="AK45" s="85"/>
      <c r="AP45" s="81"/>
      <c r="AR45" s="2" t="s">
        <v>5</v>
      </c>
      <c r="AZ45" s="392" t="str">
        <f>IF(AND(M45="",確認別紙!L45=""),"",IF(M45="",確認別紙!L45,M45))</f>
        <v/>
      </c>
      <c r="BA45" s="392"/>
      <c r="BB45" s="392"/>
      <c r="BC45" s="392"/>
      <c r="BD45" s="392"/>
      <c r="BE45" s="392"/>
      <c r="BF45" s="392"/>
      <c r="BG45" s="392"/>
      <c r="BH45" s="392"/>
      <c r="BI45" s="392"/>
      <c r="BJ45" s="392"/>
      <c r="BK45" s="392"/>
      <c r="BL45" s="392"/>
      <c r="BM45" s="392"/>
      <c r="BN45" s="392"/>
      <c r="BO45" s="392"/>
      <c r="BP45" s="392"/>
      <c r="BQ45" s="392"/>
      <c r="BR45" s="392"/>
      <c r="BS45" s="392"/>
      <c r="BT45" s="392"/>
      <c r="BU45" s="392"/>
      <c r="BV45" s="392"/>
      <c r="BX45" s="85"/>
    </row>
    <row r="46" spans="3:76" ht="30" customHeight="1">
      <c r="C46" s="81"/>
      <c r="E46" s="2" t="s">
        <v>6</v>
      </c>
      <c r="M46" s="577"/>
      <c r="N46" s="577"/>
      <c r="O46" s="577"/>
      <c r="P46" s="577"/>
      <c r="Q46" s="577"/>
      <c r="R46" s="577"/>
      <c r="S46" s="577"/>
      <c r="T46" s="577"/>
      <c r="U46" s="577"/>
      <c r="V46" s="577"/>
      <c r="W46" s="577"/>
      <c r="X46" s="577"/>
      <c r="Y46" s="577"/>
      <c r="Z46" s="577"/>
      <c r="AA46" s="577"/>
      <c r="AB46" s="577"/>
      <c r="AC46" s="577"/>
      <c r="AD46" s="577"/>
      <c r="AE46" s="577"/>
      <c r="AF46" s="577"/>
      <c r="AG46" s="577"/>
      <c r="AH46" s="577"/>
      <c r="AI46" s="577"/>
      <c r="AK46" s="85"/>
      <c r="AP46" s="81"/>
      <c r="AR46" s="2" t="s">
        <v>6</v>
      </c>
      <c r="AZ46" s="303" t="str">
        <f>IF(AND(M46="",確認別紙!L46=""),"",IF(M46="",確認別紙!L46,M46))</f>
        <v/>
      </c>
      <c r="BA46" s="303"/>
      <c r="BB46" s="303"/>
      <c r="BC46" s="303"/>
      <c r="BD46" s="303"/>
      <c r="BE46" s="303"/>
      <c r="BF46" s="303"/>
      <c r="BG46" s="303"/>
      <c r="BH46" s="303"/>
      <c r="BI46" s="303"/>
      <c r="BJ46" s="303"/>
      <c r="BK46" s="303"/>
      <c r="BL46" s="303"/>
      <c r="BM46" s="303"/>
      <c r="BN46" s="303"/>
      <c r="BO46" s="303"/>
      <c r="BP46" s="303"/>
      <c r="BQ46" s="303"/>
      <c r="BR46" s="303"/>
      <c r="BS46" s="303"/>
      <c r="BT46" s="303"/>
      <c r="BU46" s="303"/>
      <c r="BV46" s="303"/>
      <c r="BX46" s="85"/>
    </row>
    <row r="47" spans="3:76" ht="30" customHeight="1">
      <c r="C47" s="81"/>
      <c r="E47" s="2" t="s">
        <v>485</v>
      </c>
      <c r="M47" s="533"/>
      <c r="N47" s="533"/>
      <c r="O47" s="533"/>
      <c r="P47" s="533"/>
      <c r="Q47" s="533"/>
      <c r="R47" s="533"/>
      <c r="S47" s="533"/>
      <c r="T47" s="533"/>
      <c r="U47" s="533"/>
      <c r="V47" s="533"/>
      <c r="W47" s="533"/>
      <c r="X47" s="533"/>
      <c r="Y47" s="533"/>
      <c r="Z47" s="533"/>
      <c r="AA47" s="533"/>
      <c r="AB47" s="533"/>
      <c r="AC47" s="533"/>
      <c r="AD47" s="533"/>
      <c r="AE47" s="533"/>
      <c r="AF47" s="533"/>
      <c r="AG47" s="533"/>
      <c r="AH47" s="533"/>
      <c r="AI47" s="533"/>
      <c r="AK47" s="85"/>
      <c r="AP47" s="81"/>
      <c r="AR47" s="2" t="s">
        <v>485</v>
      </c>
      <c r="AZ47" s="406" t="str">
        <f>IF(AND(M47="",確認別紙!L47=""),"",IF(M47="",確認別紙!L47,M47))</f>
        <v/>
      </c>
      <c r="BA47" s="406"/>
      <c r="BB47" s="406"/>
      <c r="BC47" s="406"/>
      <c r="BD47" s="406"/>
      <c r="BE47" s="406"/>
      <c r="BF47" s="406"/>
      <c r="BG47" s="406"/>
      <c r="BH47" s="406"/>
      <c r="BI47" s="406"/>
      <c r="BJ47" s="406"/>
      <c r="BK47" s="406"/>
      <c r="BL47" s="406"/>
      <c r="BM47" s="406"/>
      <c r="BN47" s="406"/>
      <c r="BO47" s="406"/>
      <c r="BP47" s="406"/>
      <c r="BQ47" s="406"/>
      <c r="BR47" s="406"/>
      <c r="BS47" s="406"/>
      <c r="BT47" s="406"/>
      <c r="BU47" s="406"/>
      <c r="BV47" s="406"/>
      <c r="BX47" s="85"/>
    </row>
    <row r="48" spans="3:76" ht="30" customHeight="1">
      <c r="C48" s="81"/>
      <c r="E48" s="2" t="s">
        <v>7</v>
      </c>
      <c r="M48" s="577"/>
      <c r="N48" s="577"/>
      <c r="O48" s="577"/>
      <c r="P48" s="577"/>
      <c r="Q48" s="577"/>
      <c r="R48" s="577"/>
      <c r="S48" s="577"/>
      <c r="T48" s="577"/>
      <c r="U48" s="577"/>
      <c r="V48" s="577"/>
      <c r="W48" s="577"/>
      <c r="X48" s="577"/>
      <c r="Y48" s="577"/>
      <c r="Z48" s="577"/>
      <c r="AA48" s="577"/>
      <c r="AB48" s="577"/>
      <c r="AC48" s="577"/>
      <c r="AD48" s="577"/>
      <c r="AE48" s="577"/>
      <c r="AF48" s="577"/>
      <c r="AG48" s="577"/>
      <c r="AH48" s="577"/>
      <c r="AI48" s="577"/>
      <c r="AK48" s="85"/>
      <c r="AP48" s="81"/>
      <c r="AR48" s="2" t="s">
        <v>7</v>
      </c>
      <c r="AZ48" s="303" t="str">
        <f>IF(AND(M48="",確認別紙!L48=""),"",IF(M48="",確認別紙!L48,M48))</f>
        <v/>
      </c>
      <c r="BA48" s="303"/>
      <c r="BB48" s="303"/>
      <c r="BC48" s="303"/>
      <c r="BD48" s="303"/>
      <c r="BE48" s="303"/>
      <c r="BF48" s="303"/>
      <c r="BG48" s="303"/>
      <c r="BH48" s="303"/>
      <c r="BI48" s="303"/>
      <c r="BJ48" s="303"/>
      <c r="BK48" s="303"/>
      <c r="BL48" s="303"/>
      <c r="BM48" s="303"/>
      <c r="BN48" s="303"/>
      <c r="BO48" s="303"/>
      <c r="BP48" s="303"/>
      <c r="BQ48" s="303"/>
      <c r="BR48" s="303"/>
      <c r="BS48" s="303"/>
      <c r="BT48" s="303"/>
      <c r="BU48" s="303"/>
      <c r="BV48" s="303"/>
      <c r="BX48" s="85"/>
    </row>
    <row r="49" spans="3:76" ht="30" customHeight="1">
      <c r="C49" s="81"/>
      <c r="E49" s="2" t="s">
        <v>8</v>
      </c>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K49" s="85"/>
      <c r="AP49" s="81"/>
      <c r="AR49" s="2" t="s">
        <v>8</v>
      </c>
      <c r="AZ49" s="627" t="str">
        <f>IF(AND(M49="",確認別紙!L49=""),"",IF(M49="",確認別紙!L49,M49))</f>
        <v/>
      </c>
      <c r="BA49" s="627"/>
      <c r="BB49" s="627"/>
      <c r="BC49" s="627"/>
      <c r="BD49" s="627"/>
      <c r="BE49" s="627"/>
      <c r="BF49" s="627"/>
      <c r="BG49" s="627"/>
      <c r="BH49" s="627"/>
      <c r="BI49" s="627"/>
      <c r="BJ49" s="627"/>
      <c r="BK49" s="627"/>
      <c r="BL49" s="627"/>
      <c r="BM49" s="627"/>
      <c r="BN49" s="627"/>
      <c r="BO49" s="627"/>
      <c r="BP49" s="627"/>
      <c r="BQ49" s="627"/>
      <c r="BR49" s="627"/>
      <c r="BS49" s="627"/>
      <c r="BT49" s="627"/>
      <c r="BU49" s="627"/>
      <c r="BV49" s="627"/>
      <c r="BX49" s="85"/>
    </row>
    <row r="50" spans="3:76" ht="10.5" customHeight="1">
      <c r="C50" s="81"/>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K50" s="85"/>
      <c r="AP50" s="81"/>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X50" s="85"/>
    </row>
    <row r="51" spans="3:76" ht="10.5" customHeight="1">
      <c r="C51" s="81"/>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K51" s="85"/>
      <c r="AP51" s="81"/>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X51" s="85"/>
    </row>
    <row r="52" spans="3:76" ht="30" customHeight="1">
      <c r="C52" s="81"/>
      <c r="D52" s="2" t="s">
        <v>25</v>
      </c>
      <c r="AK52" s="85"/>
      <c r="AP52" s="81"/>
      <c r="AQ52" s="2" t="s">
        <v>25</v>
      </c>
      <c r="BX52" s="85"/>
    </row>
    <row r="53" spans="3:76" ht="30" customHeight="1">
      <c r="C53" s="81"/>
      <c r="E53" s="2" t="s">
        <v>5</v>
      </c>
      <c r="M53" s="579"/>
      <c r="N53" s="579"/>
      <c r="O53" s="579"/>
      <c r="P53" s="579"/>
      <c r="Q53" s="579"/>
      <c r="R53" s="579"/>
      <c r="S53" s="579"/>
      <c r="T53" s="579"/>
      <c r="U53" s="579"/>
      <c r="V53" s="579"/>
      <c r="W53" s="579"/>
      <c r="X53" s="579"/>
      <c r="Y53" s="579"/>
      <c r="Z53" s="579"/>
      <c r="AA53" s="579"/>
      <c r="AB53" s="579"/>
      <c r="AC53" s="579"/>
      <c r="AD53" s="579"/>
      <c r="AE53" s="579"/>
      <c r="AF53" s="579"/>
      <c r="AG53" s="579"/>
      <c r="AH53" s="579"/>
      <c r="AI53" s="579"/>
      <c r="AK53" s="85"/>
      <c r="AP53" s="81"/>
      <c r="AR53" s="2" t="s">
        <v>5</v>
      </c>
      <c r="AZ53" s="392" t="str">
        <f>IF(AND(M53="",確認別紙!L53=""),"",IF(M53="",確認別紙!L53,M53))</f>
        <v/>
      </c>
      <c r="BA53" s="392"/>
      <c r="BB53" s="392"/>
      <c r="BC53" s="392"/>
      <c r="BD53" s="392"/>
      <c r="BE53" s="392"/>
      <c r="BF53" s="392"/>
      <c r="BG53" s="392"/>
      <c r="BH53" s="392"/>
      <c r="BI53" s="392"/>
      <c r="BJ53" s="392"/>
      <c r="BK53" s="392"/>
      <c r="BL53" s="392"/>
      <c r="BM53" s="392"/>
      <c r="BN53" s="392"/>
      <c r="BO53" s="392"/>
      <c r="BP53" s="392"/>
      <c r="BQ53" s="392"/>
      <c r="BR53" s="392"/>
      <c r="BS53" s="392"/>
      <c r="BT53" s="392"/>
      <c r="BU53" s="392"/>
      <c r="BV53" s="392"/>
      <c r="BX53" s="85"/>
    </row>
    <row r="54" spans="3:76" ht="30" customHeight="1">
      <c r="C54" s="81"/>
      <c r="E54" s="2" t="s">
        <v>6</v>
      </c>
      <c r="M54" s="577"/>
      <c r="N54" s="577"/>
      <c r="O54" s="577"/>
      <c r="P54" s="577"/>
      <c r="Q54" s="577"/>
      <c r="R54" s="577"/>
      <c r="S54" s="577"/>
      <c r="T54" s="577"/>
      <c r="U54" s="577"/>
      <c r="V54" s="577"/>
      <c r="W54" s="577"/>
      <c r="X54" s="577"/>
      <c r="Y54" s="577"/>
      <c r="Z54" s="577"/>
      <c r="AA54" s="577"/>
      <c r="AB54" s="577"/>
      <c r="AC54" s="577"/>
      <c r="AD54" s="577"/>
      <c r="AE54" s="577"/>
      <c r="AF54" s="577"/>
      <c r="AG54" s="577"/>
      <c r="AH54" s="577"/>
      <c r="AI54" s="577"/>
      <c r="AK54" s="85"/>
      <c r="AP54" s="81"/>
      <c r="AR54" s="2" t="s">
        <v>6</v>
      </c>
      <c r="AZ54" s="303" t="str">
        <f>IF(AND(M54="",確認別紙!L54=""),"",IF(M54="",確認別紙!L54,M54))</f>
        <v/>
      </c>
      <c r="BA54" s="303"/>
      <c r="BB54" s="303"/>
      <c r="BC54" s="303"/>
      <c r="BD54" s="303"/>
      <c r="BE54" s="303"/>
      <c r="BF54" s="303"/>
      <c r="BG54" s="303"/>
      <c r="BH54" s="303"/>
      <c r="BI54" s="303"/>
      <c r="BJ54" s="303"/>
      <c r="BK54" s="303"/>
      <c r="BL54" s="303"/>
      <c r="BM54" s="303"/>
      <c r="BN54" s="303"/>
      <c r="BO54" s="303"/>
      <c r="BP54" s="303"/>
      <c r="BQ54" s="303"/>
      <c r="BR54" s="303"/>
      <c r="BS54" s="303"/>
      <c r="BT54" s="303"/>
      <c r="BU54" s="303"/>
      <c r="BV54" s="303"/>
      <c r="BX54" s="85"/>
    </row>
    <row r="55" spans="3:76" ht="30" customHeight="1">
      <c r="C55" s="81"/>
      <c r="E55" s="2" t="s">
        <v>485</v>
      </c>
      <c r="M55" s="533"/>
      <c r="N55" s="533"/>
      <c r="O55" s="533"/>
      <c r="P55" s="533"/>
      <c r="Q55" s="533"/>
      <c r="R55" s="533"/>
      <c r="S55" s="533"/>
      <c r="T55" s="533"/>
      <c r="U55" s="533"/>
      <c r="V55" s="533"/>
      <c r="W55" s="533"/>
      <c r="X55" s="533"/>
      <c r="Y55" s="533"/>
      <c r="Z55" s="533"/>
      <c r="AA55" s="533"/>
      <c r="AB55" s="533"/>
      <c r="AC55" s="533"/>
      <c r="AD55" s="533"/>
      <c r="AE55" s="533"/>
      <c r="AF55" s="533"/>
      <c r="AG55" s="533"/>
      <c r="AH55" s="533"/>
      <c r="AI55" s="533"/>
      <c r="AK55" s="85"/>
      <c r="AP55" s="81"/>
      <c r="AR55" s="2" t="s">
        <v>485</v>
      </c>
      <c r="AZ55" s="406" t="str">
        <f>IF(AND(M55="",確認別紙!L55=""),"",IF(M55="",確認別紙!L55,M55))</f>
        <v/>
      </c>
      <c r="BA55" s="406"/>
      <c r="BB55" s="406"/>
      <c r="BC55" s="406"/>
      <c r="BD55" s="406"/>
      <c r="BE55" s="406"/>
      <c r="BF55" s="406"/>
      <c r="BG55" s="406"/>
      <c r="BH55" s="406"/>
      <c r="BI55" s="406"/>
      <c r="BJ55" s="406"/>
      <c r="BK55" s="406"/>
      <c r="BL55" s="406"/>
      <c r="BM55" s="406"/>
      <c r="BN55" s="406"/>
      <c r="BO55" s="406"/>
      <c r="BP55" s="406"/>
      <c r="BQ55" s="406"/>
      <c r="BR55" s="406"/>
      <c r="BS55" s="406"/>
      <c r="BT55" s="406"/>
      <c r="BU55" s="406"/>
      <c r="BV55" s="406"/>
      <c r="BX55" s="85"/>
    </row>
    <row r="56" spans="3:76" ht="30" customHeight="1">
      <c r="C56" s="81"/>
      <c r="E56" s="2" t="s">
        <v>7</v>
      </c>
      <c r="M56" s="577"/>
      <c r="N56" s="577"/>
      <c r="O56" s="577"/>
      <c r="P56" s="577"/>
      <c r="Q56" s="577"/>
      <c r="R56" s="577"/>
      <c r="S56" s="577"/>
      <c r="T56" s="577"/>
      <c r="U56" s="577"/>
      <c r="V56" s="577"/>
      <c r="W56" s="577"/>
      <c r="X56" s="577"/>
      <c r="Y56" s="577"/>
      <c r="Z56" s="577"/>
      <c r="AA56" s="577"/>
      <c r="AB56" s="577"/>
      <c r="AC56" s="577"/>
      <c r="AD56" s="577"/>
      <c r="AE56" s="577"/>
      <c r="AF56" s="577"/>
      <c r="AG56" s="577"/>
      <c r="AH56" s="577"/>
      <c r="AI56" s="577"/>
      <c r="AK56" s="85"/>
      <c r="AP56" s="81"/>
      <c r="AR56" s="2" t="s">
        <v>7</v>
      </c>
      <c r="AZ56" s="303" t="str">
        <f>IF(AND(M56="",確認別紙!L56=""),"",IF(M56="",確認別紙!L56,M56))</f>
        <v/>
      </c>
      <c r="BA56" s="303"/>
      <c r="BB56" s="303"/>
      <c r="BC56" s="303"/>
      <c r="BD56" s="303"/>
      <c r="BE56" s="303"/>
      <c r="BF56" s="303"/>
      <c r="BG56" s="303"/>
      <c r="BH56" s="303"/>
      <c r="BI56" s="303"/>
      <c r="BJ56" s="303"/>
      <c r="BK56" s="303"/>
      <c r="BL56" s="303"/>
      <c r="BM56" s="303"/>
      <c r="BN56" s="303"/>
      <c r="BO56" s="303"/>
      <c r="BP56" s="303"/>
      <c r="BQ56" s="303"/>
      <c r="BR56" s="303"/>
      <c r="BS56" s="303"/>
      <c r="BT56" s="303"/>
      <c r="BU56" s="303"/>
      <c r="BV56" s="303"/>
      <c r="BX56" s="85"/>
    </row>
    <row r="57" spans="3:76" ht="30" customHeight="1">
      <c r="C57" s="81"/>
      <c r="E57" s="2" t="s">
        <v>8</v>
      </c>
      <c r="M57" s="573"/>
      <c r="N57" s="573"/>
      <c r="O57" s="573"/>
      <c r="P57" s="573"/>
      <c r="Q57" s="573"/>
      <c r="R57" s="573"/>
      <c r="S57" s="573"/>
      <c r="T57" s="573"/>
      <c r="U57" s="573"/>
      <c r="V57" s="573"/>
      <c r="W57" s="573"/>
      <c r="X57" s="573"/>
      <c r="Y57" s="573"/>
      <c r="Z57" s="573"/>
      <c r="AA57" s="573"/>
      <c r="AB57" s="573"/>
      <c r="AC57" s="573"/>
      <c r="AD57" s="573"/>
      <c r="AE57" s="573"/>
      <c r="AF57" s="573"/>
      <c r="AG57" s="573"/>
      <c r="AH57" s="573"/>
      <c r="AI57" s="573"/>
      <c r="AK57" s="85"/>
      <c r="AP57" s="81"/>
      <c r="AR57" s="2" t="s">
        <v>8</v>
      </c>
      <c r="AZ57" s="627" t="str">
        <f>IF(AND(M57="",確認別紙!L57=""),"",IF(M57="",確認別紙!L57,M57))</f>
        <v/>
      </c>
      <c r="BA57" s="627"/>
      <c r="BB57" s="627"/>
      <c r="BC57" s="627"/>
      <c r="BD57" s="627"/>
      <c r="BE57" s="627"/>
      <c r="BF57" s="627"/>
      <c r="BG57" s="627"/>
      <c r="BH57" s="627"/>
      <c r="BI57" s="627"/>
      <c r="BJ57" s="627"/>
      <c r="BK57" s="627"/>
      <c r="BL57" s="627"/>
      <c r="BM57" s="627"/>
      <c r="BN57" s="627"/>
      <c r="BO57" s="627"/>
      <c r="BP57" s="627"/>
      <c r="BQ57" s="627"/>
      <c r="BR57" s="627"/>
      <c r="BS57" s="627"/>
      <c r="BT57" s="627"/>
      <c r="BU57" s="627"/>
      <c r="BV57" s="627"/>
      <c r="BX57" s="85"/>
    </row>
    <row r="58" spans="3:76" ht="10.5" customHeight="1">
      <c r="C58" s="81"/>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18"/>
      <c r="AF58" s="18"/>
      <c r="AG58" s="18"/>
      <c r="AH58" s="18"/>
      <c r="AI58" s="18"/>
      <c r="AK58" s="85"/>
      <c r="AP58" s="81"/>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X58" s="85"/>
    </row>
    <row r="59" spans="3:76" ht="10.5" customHeight="1">
      <c r="C59" s="81"/>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K59" s="85"/>
      <c r="AP59" s="81"/>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X59" s="85"/>
    </row>
    <row r="60" spans="3:76" ht="30" customHeight="1">
      <c r="C60" s="81"/>
      <c r="D60" s="2" t="s">
        <v>25</v>
      </c>
      <c r="AK60" s="85"/>
      <c r="AP60" s="81"/>
      <c r="AQ60" s="2" t="s">
        <v>25</v>
      </c>
      <c r="BX60" s="85"/>
    </row>
    <row r="61" spans="3:76" ht="30" customHeight="1">
      <c r="C61" s="81"/>
      <c r="E61" s="2" t="s">
        <v>5</v>
      </c>
      <c r="M61" s="579"/>
      <c r="N61" s="579"/>
      <c r="O61" s="579"/>
      <c r="P61" s="579"/>
      <c r="Q61" s="579"/>
      <c r="R61" s="579"/>
      <c r="S61" s="579"/>
      <c r="T61" s="579"/>
      <c r="U61" s="579"/>
      <c r="V61" s="579"/>
      <c r="W61" s="579"/>
      <c r="X61" s="579"/>
      <c r="Y61" s="579"/>
      <c r="Z61" s="579"/>
      <c r="AA61" s="579"/>
      <c r="AB61" s="579"/>
      <c r="AC61" s="579"/>
      <c r="AD61" s="579"/>
      <c r="AE61" s="579"/>
      <c r="AF61" s="579"/>
      <c r="AG61" s="579"/>
      <c r="AH61" s="579"/>
      <c r="AI61" s="579"/>
      <c r="AK61" s="85"/>
      <c r="AP61" s="81"/>
      <c r="AR61" s="2" t="s">
        <v>5</v>
      </c>
      <c r="AZ61" s="392" t="str">
        <f>IF(AND(M61="",確認別紙!L61=""),"",IF(M61="",確認別紙!L61,M61))</f>
        <v/>
      </c>
      <c r="BA61" s="392"/>
      <c r="BB61" s="392"/>
      <c r="BC61" s="392"/>
      <c r="BD61" s="392"/>
      <c r="BE61" s="392"/>
      <c r="BF61" s="392"/>
      <c r="BG61" s="392"/>
      <c r="BH61" s="392"/>
      <c r="BI61" s="392"/>
      <c r="BJ61" s="392"/>
      <c r="BK61" s="392"/>
      <c r="BL61" s="392"/>
      <c r="BM61" s="392"/>
      <c r="BN61" s="392"/>
      <c r="BO61" s="392"/>
      <c r="BP61" s="392"/>
      <c r="BQ61" s="392"/>
      <c r="BR61" s="392"/>
      <c r="BS61" s="392"/>
      <c r="BT61" s="392"/>
      <c r="BU61" s="392"/>
      <c r="BV61" s="392"/>
      <c r="BX61" s="85"/>
    </row>
    <row r="62" spans="3:76" ht="30" customHeight="1">
      <c r="C62" s="81"/>
      <c r="E62" s="2" t="s">
        <v>6</v>
      </c>
      <c r="M62" s="577"/>
      <c r="N62" s="577"/>
      <c r="O62" s="577"/>
      <c r="P62" s="577"/>
      <c r="Q62" s="577"/>
      <c r="R62" s="577"/>
      <c r="S62" s="577"/>
      <c r="T62" s="577"/>
      <c r="U62" s="577"/>
      <c r="V62" s="577"/>
      <c r="W62" s="577"/>
      <c r="X62" s="577"/>
      <c r="Y62" s="577"/>
      <c r="Z62" s="577"/>
      <c r="AA62" s="577"/>
      <c r="AB62" s="577"/>
      <c r="AC62" s="577"/>
      <c r="AD62" s="577"/>
      <c r="AE62" s="577"/>
      <c r="AF62" s="577"/>
      <c r="AG62" s="577"/>
      <c r="AH62" s="577"/>
      <c r="AI62" s="577"/>
      <c r="AK62" s="85"/>
      <c r="AP62" s="81"/>
      <c r="AR62" s="2" t="s">
        <v>6</v>
      </c>
      <c r="AZ62" s="303" t="str">
        <f>IF(AND(M62="",確認別紙!L62=""),"",IF(M62="",確認別紙!L62,M62))</f>
        <v/>
      </c>
      <c r="BA62" s="303"/>
      <c r="BB62" s="303"/>
      <c r="BC62" s="303"/>
      <c r="BD62" s="303"/>
      <c r="BE62" s="303"/>
      <c r="BF62" s="303"/>
      <c r="BG62" s="303"/>
      <c r="BH62" s="303"/>
      <c r="BI62" s="303"/>
      <c r="BJ62" s="303"/>
      <c r="BK62" s="303"/>
      <c r="BL62" s="303"/>
      <c r="BM62" s="303"/>
      <c r="BN62" s="303"/>
      <c r="BO62" s="303"/>
      <c r="BP62" s="303"/>
      <c r="BQ62" s="303"/>
      <c r="BR62" s="303"/>
      <c r="BS62" s="303"/>
      <c r="BT62" s="303"/>
      <c r="BU62" s="303"/>
      <c r="BV62" s="303"/>
      <c r="BX62" s="85"/>
    </row>
    <row r="63" spans="3:76" ht="30" customHeight="1">
      <c r="C63" s="81"/>
      <c r="E63" s="2" t="s">
        <v>485</v>
      </c>
      <c r="M63" s="533"/>
      <c r="N63" s="533"/>
      <c r="O63" s="533"/>
      <c r="P63" s="533"/>
      <c r="Q63" s="533"/>
      <c r="R63" s="533"/>
      <c r="S63" s="533"/>
      <c r="T63" s="533"/>
      <c r="U63" s="533"/>
      <c r="V63" s="533"/>
      <c r="W63" s="533"/>
      <c r="X63" s="533"/>
      <c r="Y63" s="533"/>
      <c r="Z63" s="533"/>
      <c r="AA63" s="533"/>
      <c r="AB63" s="533"/>
      <c r="AC63" s="533"/>
      <c r="AD63" s="533"/>
      <c r="AE63" s="533"/>
      <c r="AF63" s="533"/>
      <c r="AG63" s="533"/>
      <c r="AH63" s="533"/>
      <c r="AI63" s="533"/>
      <c r="AK63" s="85"/>
      <c r="AP63" s="81"/>
      <c r="AR63" s="2" t="s">
        <v>485</v>
      </c>
      <c r="AZ63" s="406" t="str">
        <f>IF(AND(M63="",確認別紙!L63=""),"",IF(M63="",確認別紙!L63,M63))</f>
        <v/>
      </c>
      <c r="BA63" s="406"/>
      <c r="BB63" s="406"/>
      <c r="BC63" s="406"/>
      <c r="BD63" s="406"/>
      <c r="BE63" s="406"/>
      <c r="BF63" s="406"/>
      <c r="BG63" s="406"/>
      <c r="BH63" s="406"/>
      <c r="BI63" s="406"/>
      <c r="BJ63" s="406"/>
      <c r="BK63" s="406"/>
      <c r="BL63" s="406"/>
      <c r="BM63" s="406"/>
      <c r="BN63" s="406"/>
      <c r="BO63" s="406"/>
      <c r="BP63" s="406"/>
      <c r="BQ63" s="406"/>
      <c r="BR63" s="406"/>
      <c r="BS63" s="406"/>
      <c r="BT63" s="406"/>
      <c r="BU63" s="406"/>
      <c r="BV63" s="406"/>
      <c r="BX63" s="85"/>
    </row>
    <row r="64" spans="3:76" ht="30" customHeight="1">
      <c r="C64" s="81"/>
      <c r="E64" s="2" t="s">
        <v>7</v>
      </c>
      <c r="M64" s="577"/>
      <c r="N64" s="577"/>
      <c r="O64" s="577"/>
      <c r="P64" s="577"/>
      <c r="Q64" s="577"/>
      <c r="R64" s="577"/>
      <c r="S64" s="577"/>
      <c r="T64" s="577"/>
      <c r="U64" s="577"/>
      <c r="V64" s="577"/>
      <c r="W64" s="577"/>
      <c r="X64" s="577"/>
      <c r="Y64" s="577"/>
      <c r="Z64" s="577"/>
      <c r="AA64" s="577"/>
      <c r="AB64" s="577"/>
      <c r="AC64" s="577"/>
      <c r="AD64" s="577"/>
      <c r="AE64" s="577"/>
      <c r="AF64" s="577"/>
      <c r="AG64" s="577"/>
      <c r="AH64" s="577"/>
      <c r="AI64" s="577"/>
      <c r="AK64" s="85"/>
      <c r="AP64" s="81"/>
      <c r="AR64" s="2" t="s">
        <v>7</v>
      </c>
      <c r="AZ64" s="303" t="str">
        <f>IF(AND(M64="",確認別紙!L64=""),"",IF(M64="",確認別紙!L64,M64))</f>
        <v/>
      </c>
      <c r="BA64" s="303"/>
      <c r="BB64" s="303"/>
      <c r="BC64" s="303"/>
      <c r="BD64" s="303"/>
      <c r="BE64" s="303"/>
      <c r="BF64" s="303"/>
      <c r="BG64" s="303"/>
      <c r="BH64" s="303"/>
      <c r="BI64" s="303"/>
      <c r="BJ64" s="303"/>
      <c r="BK64" s="303"/>
      <c r="BL64" s="303"/>
      <c r="BM64" s="303"/>
      <c r="BN64" s="303"/>
      <c r="BO64" s="303"/>
      <c r="BP64" s="303"/>
      <c r="BQ64" s="303"/>
      <c r="BR64" s="303"/>
      <c r="BS64" s="303"/>
      <c r="BT64" s="303"/>
      <c r="BU64" s="303"/>
      <c r="BV64" s="303"/>
      <c r="BX64" s="85"/>
    </row>
    <row r="65" spans="2:76" ht="30" customHeight="1">
      <c r="C65" s="81"/>
      <c r="E65" s="2" t="s">
        <v>8</v>
      </c>
      <c r="M65" s="573"/>
      <c r="N65" s="573"/>
      <c r="O65" s="573"/>
      <c r="P65" s="573"/>
      <c r="Q65" s="573"/>
      <c r="R65" s="573"/>
      <c r="S65" s="573"/>
      <c r="T65" s="573"/>
      <c r="U65" s="573"/>
      <c r="V65" s="573"/>
      <c r="W65" s="573"/>
      <c r="X65" s="573"/>
      <c r="Y65" s="573"/>
      <c r="Z65" s="573"/>
      <c r="AA65" s="573"/>
      <c r="AB65" s="573"/>
      <c r="AC65" s="573"/>
      <c r="AD65" s="573"/>
      <c r="AE65" s="573"/>
      <c r="AF65" s="573"/>
      <c r="AG65" s="573"/>
      <c r="AH65" s="573"/>
      <c r="AI65" s="573"/>
      <c r="AK65" s="85"/>
      <c r="AP65" s="81"/>
      <c r="AR65" s="2" t="s">
        <v>8</v>
      </c>
      <c r="AZ65" s="627" t="str">
        <f>IF(AND(M65="",確認別紙!L65=""),"",IF(M65="",確認別紙!L65,M65))</f>
        <v/>
      </c>
      <c r="BA65" s="627"/>
      <c r="BB65" s="627"/>
      <c r="BC65" s="627"/>
      <c r="BD65" s="627"/>
      <c r="BE65" s="627"/>
      <c r="BF65" s="627"/>
      <c r="BG65" s="627"/>
      <c r="BH65" s="627"/>
      <c r="BI65" s="627"/>
      <c r="BJ65" s="627"/>
      <c r="BK65" s="627"/>
      <c r="BL65" s="627"/>
      <c r="BM65" s="627"/>
      <c r="BN65" s="627"/>
      <c r="BO65" s="627"/>
      <c r="BP65" s="627"/>
      <c r="BQ65" s="627"/>
      <c r="BR65" s="627"/>
      <c r="BS65" s="627"/>
      <c r="BT65" s="627"/>
      <c r="BU65" s="627"/>
      <c r="BV65" s="627"/>
      <c r="BX65" s="85"/>
    </row>
    <row r="66" spans="2:76" ht="10.5" customHeight="1">
      <c r="C66" s="81"/>
      <c r="D66" s="18"/>
      <c r="E66" s="18"/>
      <c r="F66" s="18"/>
      <c r="G66" s="18"/>
      <c r="H66" s="18"/>
      <c r="I66" s="18"/>
      <c r="J66" s="18"/>
      <c r="K66" s="18"/>
      <c r="L66" s="18"/>
      <c r="M66" s="18"/>
      <c r="N66" s="18"/>
      <c r="O66" s="18"/>
      <c r="P66" s="18"/>
      <c r="Q66" s="18"/>
      <c r="R66" s="18"/>
      <c r="S66" s="18"/>
      <c r="T66" s="18"/>
      <c r="U66" s="18"/>
      <c r="V66" s="18"/>
      <c r="W66" s="18"/>
      <c r="X66" s="18"/>
      <c r="Y66" s="18"/>
      <c r="Z66" s="18"/>
      <c r="AA66" s="18"/>
      <c r="AB66" s="18"/>
      <c r="AC66" s="18"/>
      <c r="AD66" s="18"/>
      <c r="AE66" s="18"/>
      <c r="AF66" s="18"/>
      <c r="AG66" s="18"/>
      <c r="AH66" s="18"/>
      <c r="AI66" s="18"/>
      <c r="AK66" s="85"/>
      <c r="AP66" s="81"/>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X66" s="85"/>
    </row>
    <row r="67" spans="2:76" ht="10.5" customHeight="1">
      <c r="C67" s="81"/>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K67" s="85"/>
      <c r="AP67" s="81"/>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X67" s="85"/>
    </row>
    <row r="68" spans="2:76" ht="30" customHeight="1">
      <c r="C68" s="81"/>
      <c r="D68" s="2" t="s">
        <v>25</v>
      </c>
      <c r="AK68" s="85"/>
      <c r="AP68" s="81"/>
      <c r="AQ68" s="2" t="s">
        <v>25</v>
      </c>
      <c r="BX68" s="85"/>
    </row>
    <row r="69" spans="2:76" ht="30" customHeight="1">
      <c r="C69" s="81"/>
      <c r="E69" s="2" t="s">
        <v>5</v>
      </c>
      <c r="M69" s="579"/>
      <c r="N69" s="579"/>
      <c r="O69" s="579"/>
      <c r="P69" s="579"/>
      <c r="Q69" s="579"/>
      <c r="R69" s="579"/>
      <c r="S69" s="579"/>
      <c r="T69" s="579"/>
      <c r="U69" s="579"/>
      <c r="V69" s="579"/>
      <c r="W69" s="579"/>
      <c r="X69" s="579"/>
      <c r="Y69" s="579"/>
      <c r="Z69" s="579"/>
      <c r="AA69" s="579"/>
      <c r="AB69" s="579"/>
      <c r="AC69" s="579"/>
      <c r="AD69" s="579"/>
      <c r="AE69" s="579"/>
      <c r="AF69" s="579"/>
      <c r="AG69" s="579"/>
      <c r="AH69" s="579"/>
      <c r="AI69" s="579"/>
      <c r="AK69" s="85"/>
      <c r="AP69" s="81"/>
      <c r="AR69" s="2" t="s">
        <v>5</v>
      </c>
      <c r="AZ69" s="392" t="str">
        <f>IF(AND(M69="",確認別紙!L69=""),"",IF(M69="",確認別紙!L69,M69))</f>
        <v/>
      </c>
      <c r="BA69" s="392"/>
      <c r="BB69" s="392"/>
      <c r="BC69" s="392"/>
      <c r="BD69" s="392"/>
      <c r="BE69" s="392"/>
      <c r="BF69" s="392"/>
      <c r="BG69" s="392"/>
      <c r="BH69" s="392"/>
      <c r="BI69" s="392"/>
      <c r="BJ69" s="392"/>
      <c r="BK69" s="392"/>
      <c r="BL69" s="392"/>
      <c r="BM69" s="392"/>
      <c r="BN69" s="392"/>
      <c r="BO69" s="392"/>
      <c r="BP69" s="392"/>
      <c r="BQ69" s="392"/>
      <c r="BR69" s="392"/>
      <c r="BS69" s="392"/>
      <c r="BT69" s="392"/>
      <c r="BU69" s="392"/>
      <c r="BV69" s="392"/>
      <c r="BX69" s="85"/>
    </row>
    <row r="70" spans="2:76" ht="30" customHeight="1">
      <c r="C70" s="81"/>
      <c r="E70" s="2" t="s">
        <v>6</v>
      </c>
      <c r="M70" s="577"/>
      <c r="N70" s="577"/>
      <c r="O70" s="577"/>
      <c r="P70" s="577"/>
      <c r="Q70" s="577"/>
      <c r="R70" s="577"/>
      <c r="S70" s="577"/>
      <c r="T70" s="577"/>
      <c r="U70" s="577"/>
      <c r="V70" s="577"/>
      <c r="W70" s="577"/>
      <c r="X70" s="577"/>
      <c r="Y70" s="577"/>
      <c r="Z70" s="577"/>
      <c r="AA70" s="577"/>
      <c r="AB70" s="577"/>
      <c r="AC70" s="577"/>
      <c r="AD70" s="577"/>
      <c r="AE70" s="577"/>
      <c r="AF70" s="577"/>
      <c r="AG70" s="577"/>
      <c r="AH70" s="577"/>
      <c r="AI70" s="577"/>
      <c r="AK70" s="85"/>
      <c r="AP70" s="81"/>
      <c r="AR70" s="2" t="s">
        <v>6</v>
      </c>
      <c r="AZ70" s="303" t="str">
        <f>IF(AND(M70="",確認別紙!L70=""),"",IF(M70="",確認別紙!L70,M70))</f>
        <v/>
      </c>
      <c r="BA70" s="303"/>
      <c r="BB70" s="303"/>
      <c r="BC70" s="303"/>
      <c r="BD70" s="303"/>
      <c r="BE70" s="303"/>
      <c r="BF70" s="303"/>
      <c r="BG70" s="303"/>
      <c r="BH70" s="303"/>
      <c r="BI70" s="303"/>
      <c r="BJ70" s="303"/>
      <c r="BK70" s="303"/>
      <c r="BL70" s="303"/>
      <c r="BM70" s="303"/>
      <c r="BN70" s="303"/>
      <c r="BO70" s="303"/>
      <c r="BP70" s="303"/>
      <c r="BQ70" s="303"/>
      <c r="BR70" s="303"/>
      <c r="BS70" s="303"/>
      <c r="BT70" s="303"/>
      <c r="BU70" s="303"/>
      <c r="BV70" s="303"/>
      <c r="BX70" s="85"/>
    </row>
    <row r="71" spans="2:76" ht="30" customHeight="1">
      <c r="C71" s="81"/>
      <c r="E71" s="2" t="s">
        <v>485</v>
      </c>
      <c r="M71" s="533"/>
      <c r="N71" s="533"/>
      <c r="O71" s="533"/>
      <c r="P71" s="533"/>
      <c r="Q71" s="533"/>
      <c r="R71" s="533"/>
      <c r="S71" s="533"/>
      <c r="T71" s="533"/>
      <c r="U71" s="533"/>
      <c r="V71" s="533"/>
      <c r="W71" s="533"/>
      <c r="X71" s="533"/>
      <c r="Y71" s="533"/>
      <c r="Z71" s="533"/>
      <c r="AA71" s="533"/>
      <c r="AB71" s="533"/>
      <c r="AC71" s="533"/>
      <c r="AD71" s="533"/>
      <c r="AE71" s="533"/>
      <c r="AF71" s="533"/>
      <c r="AG71" s="533"/>
      <c r="AH71" s="533"/>
      <c r="AI71" s="533"/>
      <c r="AK71" s="85"/>
      <c r="AP71" s="81"/>
      <c r="AR71" s="2" t="s">
        <v>485</v>
      </c>
      <c r="AZ71" s="406" t="str">
        <f>IF(AND(M71="",確認別紙!L71=""),"",IF(M71="",確認別紙!L71,M71))</f>
        <v/>
      </c>
      <c r="BA71" s="406"/>
      <c r="BB71" s="406"/>
      <c r="BC71" s="406"/>
      <c r="BD71" s="406"/>
      <c r="BE71" s="406"/>
      <c r="BF71" s="406"/>
      <c r="BG71" s="406"/>
      <c r="BH71" s="406"/>
      <c r="BI71" s="406"/>
      <c r="BJ71" s="406"/>
      <c r="BK71" s="406"/>
      <c r="BL71" s="406"/>
      <c r="BM71" s="406"/>
      <c r="BN71" s="406"/>
      <c r="BO71" s="406"/>
      <c r="BP71" s="406"/>
      <c r="BQ71" s="406"/>
      <c r="BR71" s="406"/>
      <c r="BS71" s="406"/>
      <c r="BT71" s="406"/>
      <c r="BU71" s="406"/>
      <c r="BV71" s="406"/>
      <c r="BX71" s="85"/>
    </row>
    <row r="72" spans="2:76" ht="30" customHeight="1">
      <c r="C72" s="81"/>
      <c r="E72" s="2" t="s">
        <v>7</v>
      </c>
      <c r="M72" s="577"/>
      <c r="N72" s="577"/>
      <c r="O72" s="577"/>
      <c r="P72" s="577"/>
      <c r="Q72" s="577"/>
      <c r="R72" s="577"/>
      <c r="S72" s="577"/>
      <c r="T72" s="577"/>
      <c r="U72" s="577"/>
      <c r="V72" s="577"/>
      <c r="W72" s="577"/>
      <c r="X72" s="577"/>
      <c r="Y72" s="577"/>
      <c r="Z72" s="577"/>
      <c r="AA72" s="577"/>
      <c r="AB72" s="577"/>
      <c r="AC72" s="577"/>
      <c r="AD72" s="577"/>
      <c r="AE72" s="577"/>
      <c r="AF72" s="577"/>
      <c r="AG72" s="577"/>
      <c r="AH72" s="577"/>
      <c r="AI72" s="577"/>
      <c r="AK72" s="85"/>
      <c r="AP72" s="81"/>
      <c r="AR72" s="2" t="s">
        <v>7</v>
      </c>
      <c r="AZ72" s="303" t="str">
        <f>IF(AND(M72="",確認別紙!L72=""),"",IF(M72="",確認別紙!L72,M72))</f>
        <v/>
      </c>
      <c r="BA72" s="303"/>
      <c r="BB72" s="303"/>
      <c r="BC72" s="303"/>
      <c r="BD72" s="303"/>
      <c r="BE72" s="303"/>
      <c r="BF72" s="303"/>
      <c r="BG72" s="303"/>
      <c r="BH72" s="303"/>
      <c r="BI72" s="303"/>
      <c r="BJ72" s="303"/>
      <c r="BK72" s="303"/>
      <c r="BL72" s="303"/>
      <c r="BM72" s="303"/>
      <c r="BN72" s="303"/>
      <c r="BO72" s="303"/>
      <c r="BP72" s="303"/>
      <c r="BQ72" s="303"/>
      <c r="BR72" s="303"/>
      <c r="BS72" s="303"/>
      <c r="BT72" s="303"/>
      <c r="BU72" s="303"/>
      <c r="BV72" s="303"/>
      <c r="BX72" s="85"/>
    </row>
    <row r="73" spans="2:76" ht="30" customHeight="1">
      <c r="C73" s="81"/>
      <c r="E73" s="2" t="s">
        <v>8</v>
      </c>
      <c r="M73" s="573"/>
      <c r="N73" s="573"/>
      <c r="O73" s="573"/>
      <c r="P73" s="573"/>
      <c r="Q73" s="573"/>
      <c r="R73" s="573"/>
      <c r="S73" s="573"/>
      <c r="T73" s="573"/>
      <c r="U73" s="573"/>
      <c r="V73" s="573"/>
      <c r="W73" s="573"/>
      <c r="X73" s="573"/>
      <c r="Y73" s="573"/>
      <c r="Z73" s="573"/>
      <c r="AA73" s="573"/>
      <c r="AB73" s="573"/>
      <c r="AC73" s="573"/>
      <c r="AD73" s="573"/>
      <c r="AE73" s="573"/>
      <c r="AF73" s="573"/>
      <c r="AG73" s="573"/>
      <c r="AH73" s="573"/>
      <c r="AI73" s="573"/>
      <c r="AK73" s="85"/>
      <c r="AP73" s="81"/>
      <c r="AR73" s="2" t="s">
        <v>8</v>
      </c>
      <c r="AZ73" s="627" t="str">
        <f>IF(AND(M73="",確認別紙!L73=""),"",IF(M73="",確認別紙!L73,M73))</f>
        <v/>
      </c>
      <c r="BA73" s="627"/>
      <c r="BB73" s="627"/>
      <c r="BC73" s="627"/>
      <c r="BD73" s="627"/>
      <c r="BE73" s="627"/>
      <c r="BF73" s="627"/>
      <c r="BG73" s="627"/>
      <c r="BH73" s="627"/>
      <c r="BI73" s="627"/>
      <c r="BJ73" s="627"/>
      <c r="BK73" s="627"/>
      <c r="BL73" s="627"/>
      <c r="BM73" s="627"/>
      <c r="BN73" s="627"/>
      <c r="BO73" s="627"/>
      <c r="BP73" s="627"/>
      <c r="BQ73" s="627"/>
      <c r="BR73" s="627"/>
      <c r="BS73" s="627"/>
      <c r="BT73" s="627"/>
      <c r="BU73" s="627"/>
      <c r="BV73" s="627"/>
      <c r="BX73" s="85"/>
    </row>
    <row r="74" spans="2:76" ht="10.5" customHeight="1">
      <c r="C74" s="81"/>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K74" s="85"/>
      <c r="AP74" s="81"/>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X74" s="85"/>
    </row>
    <row r="75" spans="2:76" ht="10.5" customHeight="1">
      <c r="C75" s="81"/>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K75" s="85"/>
      <c r="AP75" s="81"/>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X75" s="85"/>
    </row>
    <row r="76" spans="2:76" ht="7.5" customHeight="1">
      <c r="C76" s="81"/>
      <c r="D76" s="85"/>
      <c r="E76" s="85"/>
      <c r="F76" s="85"/>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85"/>
      <c r="AG76" s="85"/>
      <c r="AH76" s="85"/>
      <c r="AI76" s="85"/>
      <c r="AJ76" s="85"/>
      <c r="AK76" s="85"/>
      <c r="AP76" s="81"/>
      <c r="AQ76" s="85"/>
      <c r="AR76" s="85"/>
      <c r="AS76" s="85"/>
      <c r="AT76" s="85"/>
      <c r="AU76" s="85"/>
      <c r="AV76" s="85"/>
      <c r="AW76" s="85"/>
      <c r="AX76" s="85"/>
      <c r="AY76" s="85"/>
      <c r="AZ76" s="85"/>
      <c r="BA76" s="85"/>
      <c r="BB76" s="85"/>
      <c r="BC76" s="85"/>
      <c r="BD76" s="85"/>
      <c r="BE76" s="85"/>
      <c r="BF76" s="85"/>
      <c r="BG76" s="85"/>
      <c r="BH76" s="85"/>
      <c r="BI76" s="85"/>
      <c r="BJ76" s="85"/>
      <c r="BK76" s="85"/>
      <c r="BL76" s="85"/>
      <c r="BM76" s="85"/>
      <c r="BN76" s="85"/>
      <c r="BO76" s="85"/>
      <c r="BP76" s="85"/>
      <c r="BQ76" s="85"/>
      <c r="BR76" s="85"/>
      <c r="BS76" s="85"/>
      <c r="BT76" s="85"/>
      <c r="BU76" s="85"/>
      <c r="BV76" s="85"/>
      <c r="BW76" s="85"/>
      <c r="BX76" s="85"/>
    </row>
    <row r="77" spans="2:76" ht="30" customHeight="1">
      <c r="B77" s="109"/>
      <c r="C77" s="2"/>
      <c r="AO77" s="51"/>
      <c r="AP77" s="89"/>
      <c r="AQ77" s="60"/>
      <c r="AR77" s="60"/>
      <c r="BG77" s="1" t="s">
        <v>198</v>
      </c>
      <c r="BX77" s="90"/>
    </row>
    <row r="78" spans="2:76" ht="25.5">
      <c r="B78" s="109"/>
      <c r="C78" s="2"/>
      <c r="AO78" s="145"/>
      <c r="AP78" s="89"/>
      <c r="AQ78" s="2" t="s">
        <v>119</v>
      </c>
      <c r="BX78" s="90"/>
    </row>
    <row r="79" spans="2:76" ht="10.5" customHeight="1">
      <c r="B79" s="109"/>
      <c r="C79" s="2"/>
      <c r="AO79" s="51"/>
      <c r="AP79" s="89"/>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X79" s="90"/>
    </row>
    <row r="80" spans="2:76" ht="10.5" customHeight="1">
      <c r="B80" s="109"/>
      <c r="C80" s="2"/>
      <c r="AO80" s="51"/>
      <c r="AP80" s="89"/>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X80" s="90"/>
    </row>
    <row r="81" spans="2:76" ht="30" customHeight="1">
      <c r="B81" s="109"/>
      <c r="C81" s="2"/>
      <c r="AO81" s="51"/>
      <c r="AP81" s="89"/>
      <c r="AQ81" s="2" t="s">
        <v>25</v>
      </c>
      <c r="BX81" s="90"/>
    </row>
    <row r="82" spans="2:76" ht="30" customHeight="1">
      <c r="B82" s="109"/>
      <c r="C82" s="2"/>
      <c r="AO82" s="51"/>
      <c r="AP82" s="89"/>
      <c r="AR82" s="2" t="s">
        <v>5</v>
      </c>
      <c r="AZ82" s="625" t="str">
        <f>IF(AZ13="","",AZ13)</f>
        <v/>
      </c>
      <c r="BA82" s="625"/>
      <c r="BB82" s="625"/>
      <c r="BC82" s="625"/>
      <c r="BD82" s="625"/>
      <c r="BE82" s="625"/>
      <c r="BF82" s="625"/>
      <c r="BG82" s="625"/>
      <c r="BH82" s="625"/>
      <c r="BI82" s="625"/>
      <c r="BJ82" s="625"/>
      <c r="BK82" s="625"/>
      <c r="BL82" s="625"/>
      <c r="BM82" s="625"/>
      <c r="BN82" s="625"/>
      <c r="BO82" s="625"/>
      <c r="BP82" s="625"/>
      <c r="BQ82" s="625"/>
      <c r="BR82" s="625"/>
      <c r="BS82" s="625"/>
      <c r="BT82" s="625"/>
      <c r="BU82" s="625"/>
      <c r="BV82" s="625"/>
      <c r="BX82" s="90"/>
    </row>
    <row r="83" spans="2:76" ht="30" customHeight="1">
      <c r="B83" s="109"/>
      <c r="C83" s="2"/>
      <c r="AO83" s="51"/>
      <c r="AP83" s="89"/>
      <c r="AR83" s="2" t="s">
        <v>6</v>
      </c>
      <c r="AZ83" s="406" t="str">
        <f>IF(AZ14="","",AZ14)</f>
        <v/>
      </c>
      <c r="BA83" s="406"/>
      <c r="BB83" s="406"/>
      <c r="BC83" s="406"/>
      <c r="BD83" s="406"/>
      <c r="BE83" s="406"/>
      <c r="BF83" s="406"/>
      <c r="BG83" s="406"/>
      <c r="BH83" s="406"/>
      <c r="BI83" s="406"/>
      <c r="BJ83" s="406"/>
      <c r="BK83" s="406"/>
      <c r="BL83" s="406"/>
      <c r="BM83" s="406"/>
      <c r="BN83" s="406"/>
      <c r="BO83" s="406"/>
      <c r="BP83" s="406"/>
      <c r="BQ83" s="406"/>
      <c r="BR83" s="406"/>
      <c r="BS83" s="406"/>
      <c r="BT83" s="406"/>
      <c r="BU83" s="406"/>
      <c r="BV83" s="406"/>
      <c r="BX83" s="90"/>
    </row>
    <row r="84" spans="2:76" ht="30" customHeight="1">
      <c r="B84" s="109"/>
      <c r="C84" s="2"/>
      <c r="AO84" s="51"/>
      <c r="AP84" s="89"/>
      <c r="AR84" s="2" t="s">
        <v>485</v>
      </c>
      <c r="AZ84" s="406" t="str">
        <f>IF(AZ15="","",AZ15)</f>
        <v/>
      </c>
      <c r="BA84" s="406"/>
      <c r="BB84" s="406"/>
      <c r="BC84" s="406"/>
      <c r="BD84" s="406"/>
      <c r="BE84" s="406"/>
      <c r="BF84" s="406"/>
      <c r="BG84" s="406"/>
      <c r="BH84" s="406"/>
      <c r="BI84" s="406"/>
      <c r="BJ84" s="406"/>
      <c r="BK84" s="406"/>
      <c r="BL84" s="406"/>
      <c r="BM84" s="406"/>
      <c r="BN84" s="406"/>
      <c r="BO84" s="406"/>
      <c r="BP84" s="406"/>
      <c r="BQ84" s="406"/>
      <c r="BR84" s="406"/>
      <c r="BS84" s="406"/>
      <c r="BT84" s="406"/>
      <c r="BU84" s="406"/>
      <c r="BV84" s="406"/>
      <c r="BX84" s="90"/>
    </row>
    <row r="85" spans="2:76" ht="30" customHeight="1">
      <c r="B85" s="109"/>
      <c r="C85" s="2"/>
      <c r="AO85" s="51"/>
      <c r="AP85" s="89"/>
      <c r="AR85" s="2" t="s">
        <v>7</v>
      </c>
      <c r="AZ85" s="406" t="str">
        <f>IF(AZ16="","",AZ16)</f>
        <v/>
      </c>
      <c r="BA85" s="406"/>
      <c r="BB85" s="406"/>
      <c r="BC85" s="406"/>
      <c r="BD85" s="406"/>
      <c r="BE85" s="406"/>
      <c r="BF85" s="406"/>
      <c r="BG85" s="406"/>
      <c r="BH85" s="406"/>
      <c r="BI85" s="406"/>
      <c r="BJ85" s="406"/>
      <c r="BK85" s="406"/>
      <c r="BL85" s="406"/>
      <c r="BM85" s="406"/>
      <c r="BN85" s="406"/>
      <c r="BO85" s="406"/>
      <c r="BP85" s="406"/>
      <c r="BQ85" s="406"/>
      <c r="BR85" s="406"/>
      <c r="BS85" s="406"/>
      <c r="BT85" s="406"/>
      <c r="BU85" s="406"/>
      <c r="BV85" s="406"/>
      <c r="BX85" s="90"/>
    </row>
    <row r="86" spans="2:76" ht="30" customHeight="1">
      <c r="B86" s="109"/>
      <c r="C86" s="2"/>
      <c r="AO86" s="51"/>
      <c r="AP86" s="89"/>
      <c r="AZ86" s="626"/>
      <c r="BA86" s="626"/>
      <c r="BB86" s="626"/>
      <c r="BC86" s="626"/>
      <c r="BD86" s="626"/>
      <c r="BE86" s="626"/>
      <c r="BF86" s="626"/>
      <c r="BG86" s="626"/>
      <c r="BH86" s="626"/>
      <c r="BI86" s="626"/>
      <c r="BJ86" s="626"/>
      <c r="BK86" s="626"/>
      <c r="BL86" s="626"/>
      <c r="BM86" s="626"/>
      <c r="BN86" s="626"/>
      <c r="BO86" s="626"/>
      <c r="BP86" s="626"/>
      <c r="BQ86" s="626"/>
      <c r="BR86" s="626"/>
      <c r="BS86" s="626"/>
      <c r="BT86" s="626"/>
      <c r="BU86" s="626"/>
      <c r="BV86" s="626"/>
      <c r="BX86" s="90"/>
    </row>
    <row r="87" spans="2:76" ht="10.5" customHeight="1">
      <c r="B87" s="109"/>
      <c r="C87" s="2"/>
      <c r="AO87" s="51"/>
      <c r="AP87" s="89"/>
      <c r="AQ87" s="18"/>
      <c r="AR87" s="18"/>
      <c r="AS87" s="18"/>
      <c r="AT87" s="18"/>
      <c r="AU87" s="18"/>
      <c r="AV87" s="18"/>
      <c r="AW87" s="18"/>
      <c r="AX87" s="18"/>
      <c r="AY87" s="18"/>
      <c r="AZ87" s="18"/>
      <c r="BA87" s="18"/>
      <c r="BB87" s="18"/>
      <c r="BC87" s="18"/>
      <c r="BD87" s="18"/>
      <c r="BE87" s="18"/>
      <c r="BF87" s="18"/>
      <c r="BG87" s="18"/>
      <c r="BH87" s="18"/>
      <c r="BI87" s="18"/>
      <c r="BJ87" s="18"/>
      <c r="BK87" s="18"/>
      <c r="BL87" s="18"/>
      <c r="BM87" s="18"/>
      <c r="BN87" s="18"/>
      <c r="BO87" s="18"/>
      <c r="BP87" s="18"/>
      <c r="BQ87" s="18"/>
      <c r="BR87" s="18"/>
      <c r="BS87" s="18"/>
      <c r="BT87" s="18"/>
      <c r="BU87" s="18"/>
      <c r="BV87" s="18"/>
      <c r="BX87" s="90"/>
    </row>
    <row r="88" spans="2:76" ht="10.5" customHeight="1">
      <c r="B88" s="109"/>
      <c r="C88" s="2"/>
      <c r="AO88" s="51"/>
      <c r="AP88" s="89"/>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X88" s="90"/>
    </row>
    <row r="89" spans="2:76" ht="30" customHeight="1">
      <c r="B89" s="109"/>
      <c r="C89" s="2"/>
      <c r="AO89" s="51"/>
      <c r="AP89" s="89"/>
      <c r="AQ89" s="2" t="s">
        <v>25</v>
      </c>
      <c r="BX89" s="90"/>
    </row>
    <row r="90" spans="2:76" ht="30" customHeight="1">
      <c r="B90" s="109"/>
      <c r="C90" s="2"/>
      <c r="AO90" s="51"/>
      <c r="AP90" s="89"/>
      <c r="AR90" s="2" t="s">
        <v>5</v>
      </c>
      <c r="AZ90" s="625" t="str">
        <f>IF(AZ21="","",AZ21)</f>
        <v/>
      </c>
      <c r="BA90" s="625"/>
      <c r="BB90" s="625"/>
      <c r="BC90" s="625"/>
      <c r="BD90" s="625"/>
      <c r="BE90" s="625"/>
      <c r="BF90" s="625"/>
      <c r="BG90" s="625"/>
      <c r="BH90" s="625"/>
      <c r="BI90" s="625"/>
      <c r="BJ90" s="625"/>
      <c r="BK90" s="625"/>
      <c r="BL90" s="625"/>
      <c r="BM90" s="625"/>
      <c r="BN90" s="625"/>
      <c r="BO90" s="625"/>
      <c r="BP90" s="625"/>
      <c r="BQ90" s="625"/>
      <c r="BR90" s="625"/>
      <c r="BS90" s="625"/>
      <c r="BT90" s="625"/>
      <c r="BU90" s="625"/>
      <c r="BV90" s="625"/>
      <c r="BX90" s="90"/>
    </row>
    <row r="91" spans="2:76" ht="30" customHeight="1">
      <c r="B91" s="109"/>
      <c r="C91" s="2"/>
      <c r="AO91" s="51"/>
      <c r="AP91" s="89"/>
      <c r="AR91" s="2" t="s">
        <v>6</v>
      </c>
      <c r="AZ91" s="406" t="str">
        <f>IF(AZ22="","",AZ22)</f>
        <v/>
      </c>
      <c r="BA91" s="406"/>
      <c r="BB91" s="406"/>
      <c r="BC91" s="406"/>
      <c r="BD91" s="406"/>
      <c r="BE91" s="406"/>
      <c r="BF91" s="406"/>
      <c r="BG91" s="406"/>
      <c r="BH91" s="406"/>
      <c r="BI91" s="406"/>
      <c r="BJ91" s="406"/>
      <c r="BK91" s="406"/>
      <c r="BL91" s="406"/>
      <c r="BM91" s="406"/>
      <c r="BN91" s="406"/>
      <c r="BO91" s="406"/>
      <c r="BP91" s="406"/>
      <c r="BQ91" s="406"/>
      <c r="BR91" s="406"/>
      <c r="BS91" s="406"/>
      <c r="BT91" s="406"/>
      <c r="BU91" s="406"/>
      <c r="BV91" s="406"/>
      <c r="BX91" s="90"/>
    </row>
    <row r="92" spans="2:76" ht="30" customHeight="1">
      <c r="B92" s="109"/>
      <c r="C92" s="2"/>
      <c r="AO92" s="51"/>
      <c r="AP92" s="89"/>
      <c r="AR92" s="2" t="s">
        <v>485</v>
      </c>
      <c r="AZ92" s="406" t="str">
        <f>IF(AZ23="","",AZ23)</f>
        <v/>
      </c>
      <c r="BA92" s="406"/>
      <c r="BB92" s="406"/>
      <c r="BC92" s="406"/>
      <c r="BD92" s="406"/>
      <c r="BE92" s="406"/>
      <c r="BF92" s="406"/>
      <c r="BG92" s="406"/>
      <c r="BH92" s="406"/>
      <c r="BI92" s="406"/>
      <c r="BJ92" s="406"/>
      <c r="BK92" s="406"/>
      <c r="BL92" s="406"/>
      <c r="BM92" s="406"/>
      <c r="BN92" s="406"/>
      <c r="BO92" s="406"/>
      <c r="BP92" s="406"/>
      <c r="BQ92" s="406"/>
      <c r="BR92" s="406"/>
      <c r="BS92" s="406"/>
      <c r="BT92" s="406"/>
      <c r="BU92" s="406"/>
      <c r="BV92" s="406"/>
      <c r="BX92" s="90"/>
    </row>
    <row r="93" spans="2:76" ht="30" customHeight="1">
      <c r="B93" s="109"/>
      <c r="C93" s="2"/>
      <c r="AO93" s="51"/>
      <c r="AP93" s="89"/>
      <c r="AR93" s="2" t="s">
        <v>7</v>
      </c>
      <c r="AZ93" s="406" t="str">
        <f>IF(AZ24="","",AZ24)</f>
        <v/>
      </c>
      <c r="BA93" s="406"/>
      <c r="BB93" s="406"/>
      <c r="BC93" s="406"/>
      <c r="BD93" s="406"/>
      <c r="BE93" s="406"/>
      <c r="BF93" s="406"/>
      <c r="BG93" s="406"/>
      <c r="BH93" s="406"/>
      <c r="BI93" s="406"/>
      <c r="BJ93" s="406"/>
      <c r="BK93" s="406"/>
      <c r="BL93" s="406"/>
      <c r="BM93" s="406"/>
      <c r="BN93" s="406"/>
      <c r="BO93" s="406"/>
      <c r="BP93" s="406"/>
      <c r="BQ93" s="406"/>
      <c r="BR93" s="406"/>
      <c r="BS93" s="406"/>
      <c r="BT93" s="406"/>
      <c r="BU93" s="406"/>
      <c r="BV93" s="406"/>
      <c r="BX93" s="90"/>
    </row>
    <row r="94" spans="2:76" ht="30" customHeight="1">
      <c r="B94" s="109"/>
      <c r="C94" s="2"/>
      <c r="AO94" s="51"/>
      <c r="AP94" s="89"/>
      <c r="AZ94" s="626"/>
      <c r="BA94" s="626"/>
      <c r="BB94" s="626"/>
      <c r="BC94" s="626"/>
      <c r="BD94" s="626"/>
      <c r="BE94" s="626"/>
      <c r="BF94" s="626"/>
      <c r="BG94" s="626"/>
      <c r="BH94" s="626"/>
      <c r="BI94" s="626"/>
      <c r="BJ94" s="626"/>
      <c r="BK94" s="626"/>
      <c r="BL94" s="626"/>
      <c r="BM94" s="626"/>
      <c r="BN94" s="626"/>
      <c r="BO94" s="626"/>
      <c r="BP94" s="626"/>
      <c r="BQ94" s="626"/>
      <c r="BR94" s="626"/>
      <c r="BS94" s="626"/>
      <c r="BT94" s="626"/>
      <c r="BU94" s="626"/>
      <c r="BV94" s="626"/>
      <c r="BX94" s="90"/>
    </row>
    <row r="95" spans="2:76" ht="10.5" customHeight="1">
      <c r="B95" s="109"/>
      <c r="C95" s="2"/>
      <c r="AO95" s="51"/>
      <c r="AP95" s="89"/>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8"/>
      <c r="BU95" s="18"/>
      <c r="BV95" s="18"/>
      <c r="BX95" s="90"/>
    </row>
    <row r="96" spans="2:76" ht="10.5" customHeight="1">
      <c r="B96" s="109"/>
      <c r="C96" s="2"/>
      <c r="AO96" s="51"/>
      <c r="AP96" s="89"/>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X96" s="90"/>
    </row>
    <row r="97" spans="2:76" ht="30" customHeight="1">
      <c r="B97" s="109"/>
      <c r="C97" s="2"/>
      <c r="AO97" s="51"/>
      <c r="AP97" s="89"/>
      <c r="AQ97" s="2" t="s">
        <v>25</v>
      </c>
      <c r="BX97" s="90"/>
    </row>
    <row r="98" spans="2:76" ht="30" customHeight="1">
      <c r="B98" s="109"/>
      <c r="C98" s="2"/>
      <c r="AO98" s="51"/>
      <c r="AP98" s="89"/>
      <c r="AR98" s="2" t="s">
        <v>5</v>
      </c>
      <c r="AZ98" s="625" t="str">
        <f>IF(AZ29="","",AZ29)</f>
        <v/>
      </c>
      <c r="BA98" s="625"/>
      <c r="BB98" s="625"/>
      <c r="BC98" s="625"/>
      <c r="BD98" s="625"/>
      <c r="BE98" s="625"/>
      <c r="BF98" s="625"/>
      <c r="BG98" s="625"/>
      <c r="BH98" s="625"/>
      <c r="BI98" s="625"/>
      <c r="BJ98" s="625"/>
      <c r="BK98" s="625"/>
      <c r="BL98" s="625"/>
      <c r="BM98" s="625"/>
      <c r="BN98" s="625"/>
      <c r="BO98" s="625"/>
      <c r="BP98" s="625"/>
      <c r="BQ98" s="625"/>
      <c r="BR98" s="625"/>
      <c r="BS98" s="625"/>
      <c r="BT98" s="625"/>
      <c r="BU98" s="625"/>
      <c r="BV98" s="625"/>
      <c r="BX98" s="90"/>
    </row>
    <row r="99" spans="2:76" ht="30" customHeight="1">
      <c r="B99" s="109"/>
      <c r="C99" s="2"/>
      <c r="AO99" s="51"/>
      <c r="AP99" s="89"/>
      <c r="AR99" s="2" t="s">
        <v>6</v>
      </c>
      <c r="AZ99" s="406" t="str">
        <f>IF(AZ30="","",AZ30)</f>
        <v/>
      </c>
      <c r="BA99" s="406"/>
      <c r="BB99" s="406"/>
      <c r="BC99" s="406"/>
      <c r="BD99" s="406"/>
      <c r="BE99" s="406"/>
      <c r="BF99" s="406"/>
      <c r="BG99" s="406"/>
      <c r="BH99" s="406"/>
      <c r="BI99" s="406"/>
      <c r="BJ99" s="406"/>
      <c r="BK99" s="406"/>
      <c r="BL99" s="406"/>
      <c r="BM99" s="406"/>
      <c r="BN99" s="406"/>
      <c r="BO99" s="406"/>
      <c r="BP99" s="406"/>
      <c r="BQ99" s="406"/>
      <c r="BR99" s="406"/>
      <c r="BS99" s="406"/>
      <c r="BT99" s="406"/>
      <c r="BU99" s="406"/>
      <c r="BV99" s="406"/>
      <c r="BX99" s="90"/>
    </row>
    <row r="100" spans="2:76" ht="30" customHeight="1">
      <c r="B100" s="109"/>
      <c r="C100" s="2"/>
      <c r="AO100" s="51"/>
      <c r="AP100" s="89"/>
      <c r="AR100" s="2" t="s">
        <v>485</v>
      </c>
      <c r="AZ100" s="406" t="str">
        <f>IF(AZ31="","",AZ31)</f>
        <v/>
      </c>
      <c r="BA100" s="406"/>
      <c r="BB100" s="406"/>
      <c r="BC100" s="406"/>
      <c r="BD100" s="406"/>
      <c r="BE100" s="406"/>
      <c r="BF100" s="406"/>
      <c r="BG100" s="406"/>
      <c r="BH100" s="406"/>
      <c r="BI100" s="406"/>
      <c r="BJ100" s="406"/>
      <c r="BK100" s="406"/>
      <c r="BL100" s="406"/>
      <c r="BM100" s="406"/>
      <c r="BN100" s="406"/>
      <c r="BO100" s="406"/>
      <c r="BP100" s="406"/>
      <c r="BQ100" s="406"/>
      <c r="BR100" s="406"/>
      <c r="BS100" s="406"/>
      <c r="BT100" s="406"/>
      <c r="BU100" s="406"/>
      <c r="BV100" s="406"/>
      <c r="BX100" s="90"/>
    </row>
    <row r="101" spans="2:76" ht="30" customHeight="1">
      <c r="B101" s="109"/>
      <c r="C101" s="2"/>
      <c r="AO101" s="51"/>
      <c r="AP101" s="89"/>
      <c r="AR101" s="2" t="s">
        <v>7</v>
      </c>
      <c r="AZ101" s="406" t="str">
        <f>IF(AZ32="","",AZ32)</f>
        <v/>
      </c>
      <c r="BA101" s="406"/>
      <c r="BB101" s="406"/>
      <c r="BC101" s="406"/>
      <c r="BD101" s="406"/>
      <c r="BE101" s="406"/>
      <c r="BF101" s="406"/>
      <c r="BG101" s="406"/>
      <c r="BH101" s="406"/>
      <c r="BI101" s="406"/>
      <c r="BJ101" s="406"/>
      <c r="BK101" s="406"/>
      <c r="BL101" s="406"/>
      <c r="BM101" s="406"/>
      <c r="BN101" s="406"/>
      <c r="BO101" s="406"/>
      <c r="BP101" s="406"/>
      <c r="BQ101" s="406"/>
      <c r="BR101" s="406"/>
      <c r="BS101" s="406"/>
      <c r="BT101" s="406"/>
      <c r="BU101" s="406"/>
      <c r="BV101" s="406"/>
      <c r="BX101" s="90"/>
    </row>
    <row r="102" spans="2:76" ht="30" customHeight="1">
      <c r="B102" s="109"/>
      <c r="C102" s="2"/>
      <c r="AO102" s="51"/>
      <c r="AP102" s="89"/>
      <c r="AZ102" s="626"/>
      <c r="BA102" s="626"/>
      <c r="BB102" s="626"/>
      <c r="BC102" s="626"/>
      <c r="BD102" s="626"/>
      <c r="BE102" s="626"/>
      <c r="BF102" s="626"/>
      <c r="BG102" s="626"/>
      <c r="BH102" s="626"/>
      <c r="BI102" s="626"/>
      <c r="BJ102" s="626"/>
      <c r="BK102" s="626"/>
      <c r="BL102" s="626"/>
      <c r="BM102" s="626"/>
      <c r="BN102" s="626"/>
      <c r="BO102" s="626"/>
      <c r="BP102" s="626"/>
      <c r="BQ102" s="626"/>
      <c r="BR102" s="626"/>
      <c r="BS102" s="626"/>
      <c r="BT102" s="626"/>
      <c r="BU102" s="626"/>
      <c r="BV102" s="626"/>
      <c r="BX102" s="90"/>
    </row>
    <row r="103" spans="2:76" ht="10.5" customHeight="1">
      <c r="B103" s="109"/>
      <c r="C103" s="2"/>
      <c r="AO103" s="51"/>
      <c r="AP103" s="89"/>
      <c r="AQ103" s="18"/>
      <c r="AR103" s="18"/>
      <c r="AS103" s="18"/>
      <c r="AT103" s="18"/>
      <c r="AU103" s="18"/>
      <c r="AV103" s="18"/>
      <c r="AW103" s="18"/>
      <c r="AX103" s="18"/>
      <c r="AY103" s="18"/>
      <c r="AZ103" s="18"/>
      <c r="BA103" s="18"/>
      <c r="BB103" s="18"/>
      <c r="BC103" s="18"/>
      <c r="BD103" s="18"/>
      <c r="BE103" s="18"/>
      <c r="BF103" s="18"/>
      <c r="BG103" s="18"/>
      <c r="BH103" s="18"/>
      <c r="BI103" s="18"/>
      <c r="BJ103" s="18"/>
      <c r="BK103" s="18"/>
      <c r="BL103" s="18"/>
      <c r="BM103" s="18"/>
      <c r="BN103" s="18"/>
      <c r="BO103" s="18"/>
      <c r="BP103" s="18"/>
      <c r="BQ103" s="18"/>
      <c r="BR103" s="18"/>
      <c r="BS103" s="18"/>
      <c r="BT103" s="18"/>
      <c r="BU103" s="18"/>
      <c r="BV103" s="18"/>
      <c r="BX103" s="90"/>
    </row>
    <row r="104" spans="2:76" ht="10.5" customHeight="1">
      <c r="B104" s="109"/>
      <c r="C104" s="2"/>
      <c r="AO104" s="51"/>
      <c r="AP104" s="89"/>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X104" s="90"/>
    </row>
    <row r="105" spans="2:76" ht="30" customHeight="1">
      <c r="B105" s="109"/>
      <c r="C105" s="2"/>
      <c r="AO105" s="51"/>
      <c r="AP105" s="89"/>
      <c r="AQ105" s="2" t="s">
        <v>25</v>
      </c>
      <c r="BX105" s="90"/>
    </row>
    <row r="106" spans="2:76" ht="30" customHeight="1">
      <c r="B106" s="109"/>
      <c r="C106" s="2"/>
      <c r="AO106" s="51"/>
      <c r="AP106" s="89"/>
      <c r="AR106" s="2" t="s">
        <v>5</v>
      </c>
      <c r="AZ106" s="625" t="str">
        <f>IF(AZ37="","",AZ37)</f>
        <v/>
      </c>
      <c r="BA106" s="625"/>
      <c r="BB106" s="625"/>
      <c r="BC106" s="625"/>
      <c r="BD106" s="625"/>
      <c r="BE106" s="625"/>
      <c r="BF106" s="625"/>
      <c r="BG106" s="625"/>
      <c r="BH106" s="625"/>
      <c r="BI106" s="625"/>
      <c r="BJ106" s="625"/>
      <c r="BK106" s="625"/>
      <c r="BL106" s="625"/>
      <c r="BM106" s="625"/>
      <c r="BN106" s="625"/>
      <c r="BO106" s="625"/>
      <c r="BP106" s="625"/>
      <c r="BQ106" s="625"/>
      <c r="BR106" s="625"/>
      <c r="BS106" s="625"/>
      <c r="BT106" s="625"/>
      <c r="BU106" s="625"/>
      <c r="BV106" s="625"/>
      <c r="BX106" s="90"/>
    </row>
    <row r="107" spans="2:76" ht="30" customHeight="1">
      <c r="B107" s="109"/>
      <c r="C107" s="2"/>
      <c r="AO107" s="51"/>
      <c r="AP107" s="89"/>
      <c r="AR107" s="2" t="s">
        <v>6</v>
      </c>
      <c r="AZ107" s="406" t="str">
        <f>IF(AZ38="","",AZ38)</f>
        <v/>
      </c>
      <c r="BA107" s="406"/>
      <c r="BB107" s="406"/>
      <c r="BC107" s="406"/>
      <c r="BD107" s="406"/>
      <c r="BE107" s="406"/>
      <c r="BF107" s="406"/>
      <c r="BG107" s="406"/>
      <c r="BH107" s="406"/>
      <c r="BI107" s="406"/>
      <c r="BJ107" s="406"/>
      <c r="BK107" s="406"/>
      <c r="BL107" s="406"/>
      <c r="BM107" s="406"/>
      <c r="BN107" s="406"/>
      <c r="BO107" s="406"/>
      <c r="BP107" s="406"/>
      <c r="BQ107" s="406"/>
      <c r="BR107" s="406"/>
      <c r="BS107" s="406"/>
      <c r="BT107" s="406"/>
      <c r="BU107" s="406"/>
      <c r="BV107" s="406"/>
      <c r="BX107" s="90"/>
    </row>
    <row r="108" spans="2:76" ht="30" customHeight="1">
      <c r="B108" s="109"/>
      <c r="C108" s="2"/>
      <c r="AO108" s="51"/>
      <c r="AP108" s="89"/>
      <c r="AR108" s="2" t="s">
        <v>485</v>
      </c>
      <c r="AZ108" s="406" t="str">
        <f>IF(AZ39="","",AZ39)</f>
        <v/>
      </c>
      <c r="BA108" s="406"/>
      <c r="BB108" s="406"/>
      <c r="BC108" s="406"/>
      <c r="BD108" s="406"/>
      <c r="BE108" s="406"/>
      <c r="BF108" s="406"/>
      <c r="BG108" s="406"/>
      <c r="BH108" s="406"/>
      <c r="BI108" s="406"/>
      <c r="BJ108" s="406"/>
      <c r="BK108" s="406"/>
      <c r="BL108" s="406"/>
      <c r="BM108" s="406"/>
      <c r="BN108" s="406"/>
      <c r="BO108" s="406"/>
      <c r="BP108" s="406"/>
      <c r="BQ108" s="406"/>
      <c r="BR108" s="406"/>
      <c r="BS108" s="406"/>
      <c r="BT108" s="406"/>
      <c r="BU108" s="406"/>
      <c r="BV108" s="406"/>
      <c r="BX108" s="90"/>
    </row>
    <row r="109" spans="2:76" ht="30" customHeight="1">
      <c r="B109" s="109"/>
      <c r="C109" s="2"/>
      <c r="AO109" s="51"/>
      <c r="AP109" s="89"/>
      <c r="AR109" s="2" t="s">
        <v>7</v>
      </c>
      <c r="AZ109" s="406" t="str">
        <f>IF(AZ40="","",AZ40)</f>
        <v/>
      </c>
      <c r="BA109" s="406"/>
      <c r="BB109" s="406"/>
      <c r="BC109" s="406"/>
      <c r="BD109" s="406"/>
      <c r="BE109" s="406"/>
      <c r="BF109" s="406"/>
      <c r="BG109" s="406"/>
      <c r="BH109" s="406"/>
      <c r="BI109" s="406"/>
      <c r="BJ109" s="406"/>
      <c r="BK109" s="406"/>
      <c r="BL109" s="406"/>
      <c r="BM109" s="406"/>
      <c r="BN109" s="406"/>
      <c r="BO109" s="406"/>
      <c r="BP109" s="406"/>
      <c r="BQ109" s="406"/>
      <c r="BR109" s="406"/>
      <c r="BS109" s="406"/>
      <c r="BT109" s="406"/>
      <c r="BU109" s="406"/>
      <c r="BV109" s="406"/>
      <c r="BX109" s="90"/>
    </row>
    <row r="110" spans="2:76" ht="30" customHeight="1">
      <c r="B110" s="109"/>
      <c r="C110" s="2"/>
      <c r="AO110" s="51"/>
      <c r="AP110" s="89"/>
      <c r="AZ110" s="626"/>
      <c r="BA110" s="626"/>
      <c r="BB110" s="626"/>
      <c r="BC110" s="626"/>
      <c r="BD110" s="626"/>
      <c r="BE110" s="626"/>
      <c r="BF110" s="626"/>
      <c r="BG110" s="626"/>
      <c r="BH110" s="626"/>
      <c r="BI110" s="626"/>
      <c r="BJ110" s="626"/>
      <c r="BK110" s="626"/>
      <c r="BL110" s="626"/>
      <c r="BM110" s="626"/>
      <c r="BN110" s="626"/>
      <c r="BO110" s="626"/>
      <c r="BP110" s="626"/>
      <c r="BQ110" s="626"/>
      <c r="BR110" s="626"/>
      <c r="BS110" s="626"/>
      <c r="BT110" s="626"/>
      <c r="BU110" s="626"/>
      <c r="BV110" s="626"/>
      <c r="BX110" s="90"/>
    </row>
    <row r="111" spans="2:76" ht="10.5" customHeight="1">
      <c r="B111" s="109"/>
      <c r="C111" s="2"/>
      <c r="AO111" s="51"/>
      <c r="AP111" s="89"/>
      <c r="AQ111" s="18"/>
      <c r="AR111" s="18"/>
      <c r="AS111" s="18"/>
      <c r="AT111" s="18"/>
      <c r="AU111" s="18"/>
      <c r="AV111" s="18"/>
      <c r="AW111" s="18"/>
      <c r="AX111" s="18"/>
      <c r="AY111" s="18"/>
      <c r="AZ111" s="18"/>
      <c r="BA111" s="18"/>
      <c r="BB111" s="18"/>
      <c r="BC111" s="18"/>
      <c r="BD111" s="18"/>
      <c r="BE111" s="18"/>
      <c r="BF111" s="18"/>
      <c r="BG111" s="18"/>
      <c r="BH111" s="18"/>
      <c r="BI111" s="18"/>
      <c r="BJ111" s="18"/>
      <c r="BK111" s="18"/>
      <c r="BL111" s="18"/>
      <c r="BM111" s="18"/>
      <c r="BN111" s="18"/>
      <c r="BO111" s="18"/>
      <c r="BP111" s="18"/>
      <c r="BQ111" s="18"/>
      <c r="BR111" s="18"/>
      <c r="BS111" s="18"/>
      <c r="BT111" s="18"/>
      <c r="BU111" s="18"/>
      <c r="BV111" s="18"/>
      <c r="BX111" s="90"/>
    </row>
    <row r="112" spans="2:76" ht="10.5" customHeight="1">
      <c r="B112" s="109"/>
      <c r="C112" s="2"/>
      <c r="AO112" s="51"/>
      <c r="AP112" s="89"/>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X112" s="90"/>
    </row>
    <row r="113" spans="2:76" ht="30" customHeight="1">
      <c r="B113" s="109"/>
      <c r="C113" s="2"/>
      <c r="AO113" s="51"/>
      <c r="AP113" s="89"/>
      <c r="AQ113" s="2" t="s">
        <v>25</v>
      </c>
      <c r="BX113" s="90"/>
    </row>
    <row r="114" spans="2:76" ht="30" customHeight="1">
      <c r="B114" s="109"/>
      <c r="C114" s="2"/>
      <c r="AO114" s="51"/>
      <c r="AP114" s="89"/>
      <c r="AR114" s="2" t="s">
        <v>5</v>
      </c>
      <c r="AZ114" s="625" t="str">
        <f>IF(AZ45="","",AZ45)</f>
        <v/>
      </c>
      <c r="BA114" s="625"/>
      <c r="BB114" s="625"/>
      <c r="BC114" s="625"/>
      <c r="BD114" s="625"/>
      <c r="BE114" s="625"/>
      <c r="BF114" s="625"/>
      <c r="BG114" s="625"/>
      <c r="BH114" s="625"/>
      <c r="BI114" s="625"/>
      <c r="BJ114" s="625"/>
      <c r="BK114" s="625"/>
      <c r="BL114" s="625"/>
      <c r="BM114" s="625"/>
      <c r="BN114" s="625"/>
      <c r="BO114" s="625"/>
      <c r="BP114" s="625"/>
      <c r="BQ114" s="625"/>
      <c r="BR114" s="625"/>
      <c r="BS114" s="625"/>
      <c r="BT114" s="625"/>
      <c r="BU114" s="625"/>
      <c r="BV114" s="625"/>
      <c r="BX114" s="90"/>
    </row>
    <row r="115" spans="2:76" ht="30" customHeight="1">
      <c r="B115" s="109"/>
      <c r="C115" s="2"/>
      <c r="AO115" s="51"/>
      <c r="AP115" s="89"/>
      <c r="AR115" s="2" t="s">
        <v>6</v>
      </c>
      <c r="AZ115" s="406" t="str">
        <f>IF(AZ46="","",AZ46)</f>
        <v/>
      </c>
      <c r="BA115" s="406"/>
      <c r="BB115" s="406"/>
      <c r="BC115" s="406"/>
      <c r="BD115" s="406"/>
      <c r="BE115" s="406"/>
      <c r="BF115" s="406"/>
      <c r="BG115" s="406"/>
      <c r="BH115" s="406"/>
      <c r="BI115" s="406"/>
      <c r="BJ115" s="406"/>
      <c r="BK115" s="406"/>
      <c r="BL115" s="406"/>
      <c r="BM115" s="406"/>
      <c r="BN115" s="406"/>
      <c r="BO115" s="406"/>
      <c r="BP115" s="406"/>
      <c r="BQ115" s="406"/>
      <c r="BR115" s="406"/>
      <c r="BS115" s="406"/>
      <c r="BT115" s="406"/>
      <c r="BU115" s="406"/>
      <c r="BV115" s="406"/>
      <c r="BX115" s="90"/>
    </row>
    <row r="116" spans="2:76" ht="30" customHeight="1">
      <c r="B116" s="109"/>
      <c r="C116" s="2"/>
      <c r="AO116" s="51"/>
      <c r="AP116" s="89"/>
      <c r="AR116" s="2" t="s">
        <v>485</v>
      </c>
      <c r="AZ116" s="406" t="str">
        <f>IF(AZ47="","",AZ47)</f>
        <v/>
      </c>
      <c r="BA116" s="406"/>
      <c r="BB116" s="406"/>
      <c r="BC116" s="406"/>
      <c r="BD116" s="406"/>
      <c r="BE116" s="406"/>
      <c r="BF116" s="406"/>
      <c r="BG116" s="406"/>
      <c r="BH116" s="406"/>
      <c r="BI116" s="406"/>
      <c r="BJ116" s="406"/>
      <c r="BK116" s="406"/>
      <c r="BL116" s="406"/>
      <c r="BM116" s="406"/>
      <c r="BN116" s="406"/>
      <c r="BO116" s="406"/>
      <c r="BP116" s="406"/>
      <c r="BQ116" s="406"/>
      <c r="BR116" s="406"/>
      <c r="BS116" s="406"/>
      <c r="BT116" s="406"/>
      <c r="BU116" s="406"/>
      <c r="BV116" s="406"/>
      <c r="BX116" s="90"/>
    </row>
    <row r="117" spans="2:76" ht="30" customHeight="1">
      <c r="B117" s="109"/>
      <c r="C117" s="2"/>
      <c r="AO117" s="51"/>
      <c r="AP117" s="89"/>
      <c r="AR117" s="2" t="s">
        <v>7</v>
      </c>
      <c r="AZ117" s="406" t="str">
        <f>IF(AZ48="","",AZ48)</f>
        <v/>
      </c>
      <c r="BA117" s="406"/>
      <c r="BB117" s="406"/>
      <c r="BC117" s="406"/>
      <c r="BD117" s="406"/>
      <c r="BE117" s="406"/>
      <c r="BF117" s="406"/>
      <c r="BG117" s="406"/>
      <c r="BH117" s="406"/>
      <c r="BI117" s="406"/>
      <c r="BJ117" s="406"/>
      <c r="BK117" s="406"/>
      <c r="BL117" s="406"/>
      <c r="BM117" s="406"/>
      <c r="BN117" s="406"/>
      <c r="BO117" s="406"/>
      <c r="BP117" s="406"/>
      <c r="BQ117" s="406"/>
      <c r="BR117" s="406"/>
      <c r="BS117" s="406"/>
      <c r="BT117" s="406"/>
      <c r="BU117" s="406"/>
      <c r="BV117" s="406"/>
      <c r="BX117" s="90"/>
    </row>
    <row r="118" spans="2:76" ht="30" customHeight="1">
      <c r="B118" s="109"/>
      <c r="C118" s="2"/>
      <c r="AO118" s="51"/>
      <c r="AP118" s="89"/>
      <c r="AZ118" s="626"/>
      <c r="BA118" s="626"/>
      <c r="BB118" s="626"/>
      <c r="BC118" s="626"/>
      <c r="BD118" s="626"/>
      <c r="BE118" s="626"/>
      <c r="BF118" s="626"/>
      <c r="BG118" s="626"/>
      <c r="BH118" s="626"/>
      <c r="BI118" s="626"/>
      <c r="BJ118" s="626"/>
      <c r="BK118" s="626"/>
      <c r="BL118" s="626"/>
      <c r="BM118" s="626"/>
      <c r="BN118" s="626"/>
      <c r="BO118" s="626"/>
      <c r="BP118" s="626"/>
      <c r="BQ118" s="626"/>
      <c r="BR118" s="626"/>
      <c r="BS118" s="626"/>
      <c r="BT118" s="626"/>
      <c r="BU118" s="626"/>
      <c r="BV118" s="626"/>
      <c r="BX118" s="90"/>
    </row>
    <row r="119" spans="2:76" ht="10.5" customHeight="1">
      <c r="B119" s="109"/>
      <c r="C119" s="2"/>
      <c r="AO119" s="51"/>
      <c r="AP119" s="89"/>
      <c r="AQ119" s="18"/>
      <c r="AR119" s="18"/>
      <c r="AS119" s="18"/>
      <c r="AT119" s="18"/>
      <c r="AU119" s="18"/>
      <c r="AV119" s="18"/>
      <c r="AW119" s="18"/>
      <c r="AX119" s="18"/>
      <c r="AY119" s="18"/>
      <c r="AZ119" s="18"/>
      <c r="BA119" s="18"/>
      <c r="BB119" s="18"/>
      <c r="BC119" s="18"/>
      <c r="BD119" s="18"/>
      <c r="BE119" s="18"/>
      <c r="BF119" s="18"/>
      <c r="BG119" s="18"/>
      <c r="BH119" s="18"/>
      <c r="BI119" s="18"/>
      <c r="BJ119" s="18"/>
      <c r="BK119" s="18"/>
      <c r="BL119" s="18"/>
      <c r="BM119" s="18"/>
      <c r="BN119" s="18"/>
      <c r="BO119" s="18"/>
      <c r="BP119" s="18"/>
      <c r="BQ119" s="18"/>
      <c r="BR119" s="18"/>
      <c r="BS119" s="18"/>
      <c r="BT119" s="18"/>
      <c r="BU119" s="18"/>
      <c r="BV119" s="18"/>
      <c r="BX119" s="90"/>
    </row>
    <row r="120" spans="2:76" ht="10.5" customHeight="1">
      <c r="B120" s="109"/>
      <c r="C120" s="2"/>
      <c r="AO120" s="51"/>
      <c r="AP120" s="89"/>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X120" s="90"/>
    </row>
    <row r="121" spans="2:76" ht="30" customHeight="1">
      <c r="B121" s="109"/>
      <c r="C121" s="2"/>
      <c r="AO121" s="51"/>
      <c r="AP121" s="89"/>
      <c r="AQ121" s="2" t="s">
        <v>25</v>
      </c>
      <c r="BX121" s="90"/>
    </row>
    <row r="122" spans="2:76" ht="30" customHeight="1">
      <c r="B122" s="109"/>
      <c r="C122" s="2"/>
      <c r="AO122" s="51"/>
      <c r="AP122" s="89"/>
      <c r="AR122" s="2" t="s">
        <v>5</v>
      </c>
      <c r="AZ122" s="625" t="str">
        <f>IF(AZ53="","",AZ53)</f>
        <v/>
      </c>
      <c r="BA122" s="625"/>
      <c r="BB122" s="625"/>
      <c r="BC122" s="625"/>
      <c r="BD122" s="625"/>
      <c r="BE122" s="625"/>
      <c r="BF122" s="625"/>
      <c r="BG122" s="625"/>
      <c r="BH122" s="625"/>
      <c r="BI122" s="625"/>
      <c r="BJ122" s="625"/>
      <c r="BK122" s="625"/>
      <c r="BL122" s="625"/>
      <c r="BM122" s="625"/>
      <c r="BN122" s="625"/>
      <c r="BO122" s="625"/>
      <c r="BP122" s="625"/>
      <c r="BQ122" s="625"/>
      <c r="BR122" s="625"/>
      <c r="BS122" s="625"/>
      <c r="BT122" s="625"/>
      <c r="BU122" s="625"/>
      <c r="BV122" s="625"/>
      <c r="BX122" s="90"/>
    </row>
    <row r="123" spans="2:76" ht="30" customHeight="1">
      <c r="B123" s="109"/>
      <c r="C123" s="2"/>
      <c r="AO123" s="51"/>
      <c r="AP123" s="89"/>
      <c r="AR123" s="2" t="s">
        <v>6</v>
      </c>
      <c r="AZ123" s="406" t="str">
        <f>IF(AZ54="","",AZ54)</f>
        <v/>
      </c>
      <c r="BA123" s="406"/>
      <c r="BB123" s="406"/>
      <c r="BC123" s="406"/>
      <c r="BD123" s="406"/>
      <c r="BE123" s="406"/>
      <c r="BF123" s="406"/>
      <c r="BG123" s="406"/>
      <c r="BH123" s="406"/>
      <c r="BI123" s="406"/>
      <c r="BJ123" s="406"/>
      <c r="BK123" s="406"/>
      <c r="BL123" s="406"/>
      <c r="BM123" s="406"/>
      <c r="BN123" s="406"/>
      <c r="BO123" s="406"/>
      <c r="BP123" s="406"/>
      <c r="BQ123" s="406"/>
      <c r="BR123" s="406"/>
      <c r="BS123" s="406"/>
      <c r="BT123" s="406"/>
      <c r="BU123" s="406"/>
      <c r="BV123" s="406"/>
      <c r="BX123" s="90"/>
    </row>
    <row r="124" spans="2:76" ht="30" customHeight="1">
      <c r="B124" s="109"/>
      <c r="C124" s="2"/>
      <c r="AO124" s="51"/>
      <c r="AP124" s="89"/>
      <c r="AR124" s="2" t="s">
        <v>485</v>
      </c>
      <c r="AZ124" s="406" t="str">
        <f>IF(AZ55="","",AZ55)</f>
        <v/>
      </c>
      <c r="BA124" s="406"/>
      <c r="BB124" s="406"/>
      <c r="BC124" s="406"/>
      <c r="BD124" s="406"/>
      <c r="BE124" s="406"/>
      <c r="BF124" s="406"/>
      <c r="BG124" s="406"/>
      <c r="BH124" s="406"/>
      <c r="BI124" s="406"/>
      <c r="BJ124" s="406"/>
      <c r="BK124" s="406"/>
      <c r="BL124" s="406"/>
      <c r="BM124" s="406"/>
      <c r="BN124" s="406"/>
      <c r="BO124" s="406"/>
      <c r="BP124" s="406"/>
      <c r="BQ124" s="406"/>
      <c r="BR124" s="406"/>
      <c r="BS124" s="406"/>
      <c r="BT124" s="406"/>
      <c r="BU124" s="406"/>
      <c r="BV124" s="406"/>
      <c r="BX124" s="90"/>
    </row>
    <row r="125" spans="2:76" ht="30" customHeight="1">
      <c r="B125" s="109"/>
      <c r="C125" s="2"/>
      <c r="AO125" s="51"/>
      <c r="AP125" s="89"/>
      <c r="AR125" s="2" t="s">
        <v>7</v>
      </c>
      <c r="AZ125" s="406" t="str">
        <f>IF(AZ56="","",AZ56)</f>
        <v/>
      </c>
      <c r="BA125" s="406"/>
      <c r="BB125" s="406"/>
      <c r="BC125" s="406"/>
      <c r="BD125" s="406"/>
      <c r="BE125" s="406"/>
      <c r="BF125" s="406"/>
      <c r="BG125" s="406"/>
      <c r="BH125" s="406"/>
      <c r="BI125" s="406"/>
      <c r="BJ125" s="406"/>
      <c r="BK125" s="406"/>
      <c r="BL125" s="406"/>
      <c r="BM125" s="406"/>
      <c r="BN125" s="406"/>
      <c r="BO125" s="406"/>
      <c r="BP125" s="406"/>
      <c r="BQ125" s="406"/>
      <c r="BR125" s="406"/>
      <c r="BS125" s="406"/>
      <c r="BT125" s="406"/>
      <c r="BU125" s="406"/>
      <c r="BV125" s="406"/>
      <c r="BX125" s="90"/>
    </row>
    <row r="126" spans="2:76" ht="30" customHeight="1">
      <c r="B126" s="109"/>
      <c r="C126" s="2"/>
      <c r="AO126" s="51"/>
      <c r="AP126" s="89"/>
      <c r="AZ126" s="626"/>
      <c r="BA126" s="626"/>
      <c r="BB126" s="626"/>
      <c r="BC126" s="626"/>
      <c r="BD126" s="626"/>
      <c r="BE126" s="626"/>
      <c r="BF126" s="626"/>
      <c r="BG126" s="626"/>
      <c r="BH126" s="626"/>
      <c r="BI126" s="626"/>
      <c r="BJ126" s="626"/>
      <c r="BK126" s="626"/>
      <c r="BL126" s="626"/>
      <c r="BM126" s="626"/>
      <c r="BN126" s="626"/>
      <c r="BO126" s="626"/>
      <c r="BP126" s="626"/>
      <c r="BQ126" s="626"/>
      <c r="BR126" s="626"/>
      <c r="BS126" s="626"/>
      <c r="BT126" s="626"/>
      <c r="BU126" s="626"/>
      <c r="BV126" s="626"/>
      <c r="BX126" s="90"/>
    </row>
    <row r="127" spans="2:76" ht="10.5" customHeight="1">
      <c r="B127" s="109"/>
      <c r="C127" s="2"/>
      <c r="AO127" s="51"/>
      <c r="AP127" s="89"/>
      <c r="AQ127" s="18"/>
      <c r="AR127" s="18"/>
      <c r="AS127" s="18"/>
      <c r="AT127" s="18"/>
      <c r="AU127" s="18"/>
      <c r="AV127" s="18"/>
      <c r="AW127" s="18"/>
      <c r="AX127" s="18"/>
      <c r="AY127" s="18"/>
      <c r="AZ127" s="18"/>
      <c r="BA127" s="18"/>
      <c r="BB127" s="18"/>
      <c r="BC127" s="18"/>
      <c r="BD127" s="18"/>
      <c r="BE127" s="18"/>
      <c r="BF127" s="18"/>
      <c r="BG127" s="18"/>
      <c r="BH127" s="18"/>
      <c r="BI127" s="18"/>
      <c r="BJ127" s="18"/>
      <c r="BK127" s="18"/>
      <c r="BL127" s="18"/>
      <c r="BM127" s="18"/>
      <c r="BN127" s="18"/>
      <c r="BO127" s="18"/>
      <c r="BP127" s="18"/>
      <c r="BQ127" s="18"/>
      <c r="BR127" s="18"/>
      <c r="BS127" s="18"/>
      <c r="BT127" s="18"/>
      <c r="BU127" s="18"/>
      <c r="BV127" s="18"/>
      <c r="BX127" s="90"/>
    </row>
    <row r="128" spans="2:76" ht="10.5" customHeight="1">
      <c r="B128" s="109"/>
      <c r="C128" s="2"/>
      <c r="AO128" s="51"/>
      <c r="AP128" s="89"/>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X128" s="90"/>
    </row>
    <row r="129" spans="2:76" ht="30" customHeight="1">
      <c r="B129" s="109"/>
      <c r="C129" s="2"/>
      <c r="AO129" s="51"/>
      <c r="AP129" s="89"/>
      <c r="AQ129" s="2" t="s">
        <v>25</v>
      </c>
      <c r="BX129" s="90"/>
    </row>
    <row r="130" spans="2:76" ht="30" customHeight="1">
      <c r="B130" s="109"/>
      <c r="C130" s="2"/>
      <c r="AO130" s="51"/>
      <c r="AP130" s="89"/>
      <c r="AR130" s="2" t="s">
        <v>5</v>
      </c>
      <c r="AZ130" s="625" t="str">
        <f>IF(AZ61="","",AZ61)</f>
        <v/>
      </c>
      <c r="BA130" s="625"/>
      <c r="BB130" s="625"/>
      <c r="BC130" s="625"/>
      <c r="BD130" s="625"/>
      <c r="BE130" s="625"/>
      <c r="BF130" s="625"/>
      <c r="BG130" s="625"/>
      <c r="BH130" s="625"/>
      <c r="BI130" s="625"/>
      <c r="BJ130" s="625"/>
      <c r="BK130" s="625"/>
      <c r="BL130" s="625"/>
      <c r="BM130" s="625"/>
      <c r="BN130" s="625"/>
      <c r="BO130" s="625"/>
      <c r="BP130" s="625"/>
      <c r="BQ130" s="625"/>
      <c r="BR130" s="625"/>
      <c r="BS130" s="625"/>
      <c r="BT130" s="625"/>
      <c r="BU130" s="625"/>
      <c r="BV130" s="625"/>
      <c r="BX130" s="90"/>
    </row>
    <row r="131" spans="2:76" ht="30" customHeight="1">
      <c r="B131" s="109"/>
      <c r="C131" s="2"/>
      <c r="AO131" s="51"/>
      <c r="AP131" s="89"/>
      <c r="AR131" s="2" t="s">
        <v>6</v>
      </c>
      <c r="AZ131" s="406" t="str">
        <f>IF(AZ62="","",AZ62)</f>
        <v/>
      </c>
      <c r="BA131" s="406"/>
      <c r="BB131" s="406"/>
      <c r="BC131" s="406"/>
      <c r="BD131" s="406"/>
      <c r="BE131" s="406"/>
      <c r="BF131" s="406"/>
      <c r="BG131" s="406"/>
      <c r="BH131" s="406"/>
      <c r="BI131" s="406"/>
      <c r="BJ131" s="406"/>
      <c r="BK131" s="406"/>
      <c r="BL131" s="406"/>
      <c r="BM131" s="406"/>
      <c r="BN131" s="406"/>
      <c r="BO131" s="406"/>
      <c r="BP131" s="406"/>
      <c r="BQ131" s="406"/>
      <c r="BR131" s="406"/>
      <c r="BS131" s="406"/>
      <c r="BT131" s="406"/>
      <c r="BU131" s="406"/>
      <c r="BV131" s="406"/>
      <c r="BX131" s="90"/>
    </row>
    <row r="132" spans="2:76" ht="30" customHeight="1">
      <c r="B132" s="109"/>
      <c r="C132" s="2"/>
      <c r="AO132" s="51"/>
      <c r="AP132" s="89"/>
      <c r="AR132" s="2" t="s">
        <v>485</v>
      </c>
      <c r="AZ132" s="406" t="str">
        <f>IF(AZ63="","",AZ63)</f>
        <v/>
      </c>
      <c r="BA132" s="406"/>
      <c r="BB132" s="406"/>
      <c r="BC132" s="406"/>
      <c r="BD132" s="406"/>
      <c r="BE132" s="406"/>
      <c r="BF132" s="406"/>
      <c r="BG132" s="406"/>
      <c r="BH132" s="406"/>
      <c r="BI132" s="406"/>
      <c r="BJ132" s="406"/>
      <c r="BK132" s="406"/>
      <c r="BL132" s="406"/>
      <c r="BM132" s="406"/>
      <c r="BN132" s="406"/>
      <c r="BO132" s="406"/>
      <c r="BP132" s="406"/>
      <c r="BQ132" s="406"/>
      <c r="BR132" s="406"/>
      <c r="BS132" s="406"/>
      <c r="BT132" s="406"/>
      <c r="BU132" s="406"/>
      <c r="BV132" s="406"/>
      <c r="BX132" s="90"/>
    </row>
    <row r="133" spans="2:76" ht="30" customHeight="1">
      <c r="B133" s="109"/>
      <c r="C133" s="2"/>
      <c r="AO133" s="51"/>
      <c r="AP133" s="89"/>
      <c r="AR133" s="2" t="s">
        <v>7</v>
      </c>
      <c r="AZ133" s="406" t="str">
        <f>IF(AZ64="","",AZ64)</f>
        <v/>
      </c>
      <c r="BA133" s="406"/>
      <c r="BB133" s="406"/>
      <c r="BC133" s="406"/>
      <c r="BD133" s="406"/>
      <c r="BE133" s="406"/>
      <c r="BF133" s="406"/>
      <c r="BG133" s="406"/>
      <c r="BH133" s="406"/>
      <c r="BI133" s="406"/>
      <c r="BJ133" s="406"/>
      <c r="BK133" s="406"/>
      <c r="BL133" s="406"/>
      <c r="BM133" s="406"/>
      <c r="BN133" s="406"/>
      <c r="BO133" s="406"/>
      <c r="BP133" s="406"/>
      <c r="BQ133" s="406"/>
      <c r="BR133" s="406"/>
      <c r="BS133" s="406"/>
      <c r="BT133" s="406"/>
      <c r="BU133" s="406"/>
      <c r="BV133" s="406"/>
      <c r="BX133" s="90"/>
    </row>
    <row r="134" spans="2:76" ht="30" customHeight="1">
      <c r="B134" s="109"/>
      <c r="C134" s="2"/>
      <c r="AO134" s="51"/>
      <c r="AP134" s="89"/>
      <c r="AZ134" s="626"/>
      <c r="BA134" s="626"/>
      <c r="BB134" s="626"/>
      <c r="BC134" s="626"/>
      <c r="BD134" s="626"/>
      <c r="BE134" s="626"/>
      <c r="BF134" s="626"/>
      <c r="BG134" s="626"/>
      <c r="BH134" s="626"/>
      <c r="BI134" s="626"/>
      <c r="BJ134" s="626"/>
      <c r="BK134" s="626"/>
      <c r="BL134" s="626"/>
      <c r="BM134" s="626"/>
      <c r="BN134" s="626"/>
      <c r="BO134" s="626"/>
      <c r="BP134" s="626"/>
      <c r="BQ134" s="626"/>
      <c r="BR134" s="626"/>
      <c r="BS134" s="626"/>
      <c r="BT134" s="626"/>
      <c r="BU134" s="626"/>
      <c r="BV134" s="626"/>
      <c r="BX134" s="90"/>
    </row>
    <row r="135" spans="2:76" ht="10.5" customHeight="1">
      <c r="B135" s="109"/>
      <c r="C135" s="2"/>
      <c r="AO135" s="51"/>
      <c r="AP135" s="89"/>
      <c r="AQ135" s="18"/>
      <c r="AR135" s="18"/>
      <c r="AS135" s="18"/>
      <c r="AT135" s="18"/>
      <c r="AU135" s="18"/>
      <c r="AV135" s="18"/>
      <c r="AW135" s="18"/>
      <c r="AX135" s="18"/>
      <c r="AY135" s="18"/>
      <c r="AZ135" s="18"/>
      <c r="BA135" s="18"/>
      <c r="BB135" s="18"/>
      <c r="BC135" s="18"/>
      <c r="BD135" s="18"/>
      <c r="BE135" s="18"/>
      <c r="BF135" s="18"/>
      <c r="BG135" s="18"/>
      <c r="BH135" s="18"/>
      <c r="BI135" s="18"/>
      <c r="BJ135" s="18"/>
      <c r="BK135" s="18"/>
      <c r="BL135" s="18"/>
      <c r="BM135" s="18"/>
      <c r="BN135" s="18"/>
      <c r="BO135" s="18"/>
      <c r="BP135" s="18"/>
      <c r="BQ135" s="18"/>
      <c r="BR135" s="18"/>
      <c r="BS135" s="18"/>
      <c r="BT135" s="18"/>
      <c r="BU135" s="18"/>
      <c r="BV135" s="18"/>
      <c r="BX135" s="90"/>
    </row>
    <row r="136" spans="2:76" ht="10.5" customHeight="1">
      <c r="B136" s="109"/>
      <c r="C136" s="2"/>
      <c r="AO136" s="51"/>
      <c r="AP136" s="89"/>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X136" s="90"/>
    </row>
    <row r="137" spans="2:76" ht="30" customHeight="1">
      <c r="B137" s="109"/>
      <c r="C137" s="2"/>
      <c r="AO137" s="51"/>
      <c r="AP137" s="89"/>
      <c r="AQ137" s="2" t="s">
        <v>25</v>
      </c>
      <c r="BX137" s="90"/>
    </row>
    <row r="138" spans="2:76" ht="30" customHeight="1">
      <c r="B138" s="109"/>
      <c r="C138" s="2"/>
      <c r="AO138" s="51"/>
      <c r="AP138" s="89"/>
      <c r="AR138" s="2" t="s">
        <v>5</v>
      </c>
      <c r="AZ138" s="625" t="str">
        <f>IF(AZ69="","",AZ69)</f>
        <v/>
      </c>
      <c r="BA138" s="625"/>
      <c r="BB138" s="625"/>
      <c r="BC138" s="625"/>
      <c r="BD138" s="625"/>
      <c r="BE138" s="625"/>
      <c r="BF138" s="625"/>
      <c r="BG138" s="625"/>
      <c r="BH138" s="625"/>
      <c r="BI138" s="625"/>
      <c r="BJ138" s="625"/>
      <c r="BK138" s="625"/>
      <c r="BL138" s="625"/>
      <c r="BM138" s="625"/>
      <c r="BN138" s="625"/>
      <c r="BO138" s="625"/>
      <c r="BP138" s="625"/>
      <c r="BQ138" s="625"/>
      <c r="BR138" s="625"/>
      <c r="BS138" s="625"/>
      <c r="BT138" s="625"/>
      <c r="BU138" s="625"/>
      <c r="BV138" s="625"/>
      <c r="BX138" s="90"/>
    </row>
    <row r="139" spans="2:76" ht="30" customHeight="1">
      <c r="B139" s="109"/>
      <c r="C139" s="2"/>
      <c r="AO139" s="51"/>
      <c r="AP139" s="89"/>
      <c r="AR139" s="2" t="s">
        <v>6</v>
      </c>
      <c r="AZ139" s="406" t="str">
        <f>IF(AZ70="","",AZ70)</f>
        <v/>
      </c>
      <c r="BA139" s="406"/>
      <c r="BB139" s="406"/>
      <c r="BC139" s="406"/>
      <c r="BD139" s="406"/>
      <c r="BE139" s="406"/>
      <c r="BF139" s="406"/>
      <c r="BG139" s="406"/>
      <c r="BH139" s="406"/>
      <c r="BI139" s="406"/>
      <c r="BJ139" s="406"/>
      <c r="BK139" s="406"/>
      <c r="BL139" s="406"/>
      <c r="BM139" s="406"/>
      <c r="BN139" s="406"/>
      <c r="BO139" s="406"/>
      <c r="BP139" s="406"/>
      <c r="BQ139" s="406"/>
      <c r="BR139" s="406"/>
      <c r="BS139" s="406"/>
      <c r="BT139" s="406"/>
      <c r="BU139" s="406"/>
      <c r="BV139" s="406"/>
      <c r="BX139" s="90"/>
    </row>
    <row r="140" spans="2:76" ht="30" customHeight="1">
      <c r="B140" s="109"/>
      <c r="C140" s="2"/>
      <c r="AO140" s="51"/>
      <c r="AP140" s="89"/>
      <c r="AR140" s="2" t="s">
        <v>485</v>
      </c>
      <c r="AZ140" s="406" t="str">
        <f>IF(AZ71="","",AZ71)</f>
        <v/>
      </c>
      <c r="BA140" s="406"/>
      <c r="BB140" s="406"/>
      <c r="BC140" s="406"/>
      <c r="BD140" s="406"/>
      <c r="BE140" s="406"/>
      <c r="BF140" s="406"/>
      <c r="BG140" s="406"/>
      <c r="BH140" s="406"/>
      <c r="BI140" s="406"/>
      <c r="BJ140" s="406"/>
      <c r="BK140" s="406"/>
      <c r="BL140" s="406"/>
      <c r="BM140" s="406"/>
      <c r="BN140" s="406"/>
      <c r="BO140" s="406"/>
      <c r="BP140" s="406"/>
      <c r="BQ140" s="406"/>
      <c r="BR140" s="406"/>
      <c r="BS140" s="406"/>
      <c r="BT140" s="406"/>
      <c r="BU140" s="406"/>
      <c r="BV140" s="406"/>
      <c r="BX140" s="90"/>
    </row>
    <row r="141" spans="2:76" ht="30" customHeight="1">
      <c r="B141" s="109"/>
      <c r="C141" s="2"/>
      <c r="AO141" s="51"/>
      <c r="AP141" s="89"/>
      <c r="AR141" s="2" t="s">
        <v>7</v>
      </c>
      <c r="AZ141" s="406" t="str">
        <f>IF(AZ72="","",AZ72)</f>
        <v/>
      </c>
      <c r="BA141" s="406"/>
      <c r="BB141" s="406"/>
      <c r="BC141" s="406"/>
      <c r="BD141" s="406"/>
      <c r="BE141" s="406"/>
      <c r="BF141" s="406"/>
      <c r="BG141" s="406"/>
      <c r="BH141" s="406"/>
      <c r="BI141" s="406"/>
      <c r="BJ141" s="406"/>
      <c r="BK141" s="406"/>
      <c r="BL141" s="406"/>
      <c r="BM141" s="406"/>
      <c r="BN141" s="406"/>
      <c r="BO141" s="406"/>
      <c r="BP141" s="406"/>
      <c r="BQ141" s="406"/>
      <c r="BR141" s="406"/>
      <c r="BS141" s="406"/>
      <c r="BT141" s="406"/>
      <c r="BU141" s="406"/>
      <c r="BV141" s="406"/>
      <c r="BX141" s="90"/>
    </row>
    <row r="142" spans="2:76" ht="30" customHeight="1">
      <c r="B142" s="109"/>
      <c r="C142" s="2"/>
      <c r="AO142" s="51"/>
      <c r="AP142" s="89"/>
      <c r="AZ142" s="626"/>
      <c r="BA142" s="626"/>
      <c r="BB142" s="626"/>
      <c r="BC142" s="626"/>
      <c r="BD142" s="626"/>
      <c r="BE142" s="626"/>
      <c r="BF142" s="626"/>
      <c r="BG142" s="626"/>
      <c r="BH142" s="626"/>
      <c r="BI142" s="626"/>
      <c r="BJ142" s="626"/>
      <c r="BK142" s="626"/>
      <c r="BL142" s="626"/>
      <c r="BM142" s="626"/>
      <c r="BN142" s="626"/>
      <c r="BO142" s="626"/>
      <c r="BP142" s="626"/>
      <c r="BQ142" s="626"/>
      <c r="BR142" s="626"/>
      <c r="BS142" s="626"/>
      <c r="BT142" s="626"/>
      <c r="BU142" s="626"/>
      <c r="BV142" s="626"/>
      <c r="BX142" s="90"/>
    </row>
    <row r="143" spans="2:76" ht="10.5" customHeight="1">
      <c r="B143" s="109"/>
      <c r="C143" s="2"/>
      <c r="AO143" s="51"/>
      <c r="AP143" s="89"/>
      <c r="AQ143" s="18"/>
      <c r="AR143" s="18"/>
      <c r="AS143" s="18"/>
      <c r="AT143" s="18"/>
      <c r="AU143" s="18"/>
      <c r="AV143" s="18"/>
      <c r="AW143" s="18"/>
      <c r="AX143" s="18"/>
      <c r="AY143" s="18"/>
      <c r="AZ143" s="18"/>
      <c r="BA143" s="18"/>
      <c r="BB143" s="18"/>
      <c r="BC143" s="18"/>
      <c r="BD143" s="18"/>
      <c r="BE143" s="18"/>
      <c r="BF143" s="18"/>
      <c r="BG143" s="18"/>
      <c r="BH143" s="18"/>
      <c r="BI143" s="18"/>
      <c r="BJ143" s="18"/>
      <c r="BK143" s="18"/>
      <c r="BL143" s="18"/>
      <c r="BM143" s="18"/>
      <c r="BN143" s="18"/>
      <c r="BO143" s="18"/>
      <c r="BP143" s="18"/>
      <c r="BQ143" s="18"/>
      <c r="BR143" s="18"/>
      <c r="BS143" s="18"/>
      <c r="BT143" s="18"/>
      <c r="BU143" s="18"/>
      <c r="BV143" s="18"/>
      <c r="BX143" s="90"/>
    </row>
    <row r="144" spans="2:76" ht="10.5" customHeight="1">
      <c r="B144" s="109"/>
      <c r="C144" s="2"/>
      <c r="AO144" s="51"/>
      <c r="AP144" s="89"/>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X144" s="90"/>
    </row>
    <row r="145" spans="2:82" ht="7.5" customHeight="1">
      <c r="B145" s="109"/>
      <c r="C145" s="2"/>
      <c r="AO145" s="51"/>
      <c r="AP145" s="89"/>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row>
    <row r="146" spans="2:82" ht="30" customHeight="1">
      <c r="B146" s="109"/>
      <c r="C146" s="2"/>
      <c r="AO146" s="51"/>
    </row>
    <row r="147" spans="2:82" ht="30" customHeight="1">
      <c r="B147" s="109"/>
      <c r="C147" s="2"/>
      <c r="AP147" s="102"/>
      <c r="AQ147" s="51"/>
      <c r="CD147" s="51"/>
    </row>
    <row r="148" spans="2:82" ht="30" customHeight="1">
      <c r="B148" s="109"/>
      <c r="C148" s="2"/>
      <c r="AP148" s="102"/>
      <c r="AQ148" s="51"/>
      <c r="CD148" s="51"/>
    </row>
    <row r="149" spans="2:82" ht="30" customHeight="1">
      <c r="B149" s="109"/>
      <c r="C149" s="2"/>
      <c r="AP149" s="102"/>
      <c r="AQ149" s="51"/>
      <c r="CD149" s="51"/>
    </row>
    <row r="150" spans="2:82" ht="30" customHeight="1">
      <c r="B150" s="109"/>
      <c r="C150" s="2"/>
      <c r="AP150" s="102"/>
      <c r="AQ150" s="51"/>
      <c r="CD150" s="51"/>
    </row>
    <row r="151" spans="2:82" ht="30" customHeight="1">
      <c r="B151" s="109"/>
      <c r="C151" s="2"/>
      <c r="AP151" s="102"/>
      <c r="AQ151" s="51"/>
      <c r="CD151" s="51"/>
    </row>
    <row r="152" spans="2:82" ht="30" customHeight="1">
      <c r="B152" s="109"/>
      <c r="C152" s="2"/>
      <c r="AP152" s="102"/>
      <c r="AQ152" s="51"/>
      <c r="CD152" s="51"/>
    </row>
    <row r="153" spans="2:82" ht="30" customHeight="1">
      <c r="B153" s="109"/>
      <c r="C153" s="2"/>
      <c r="AP153" s="102"/>
      <c r="AQ153" s="51"/>
      <c r="CD153" s="51"/>
    </row>
    <row r="154" spans="2:82" ht="30" customHeight="1">
      <c r="B154" s="109"/>
      <c r="C154" s="2"/>
      <c r="AP154" s="102"/>
      <c r="AQ154" s="51"/>
      <c r="CD154" s="51"/>
    </row>
    <row r="329" spans="4:62" ht="30" customHeight="1">
      <c r="E329" s="37"/>
      <c r="F329" s="37"/>
      <c r="G329" s="37"/>
      <c r="H329" s="37"/>
      <c r="I329" s="37"/>
      <c r="J329" s="37"/>
      <c r="K329" s="37"/>
      <c r="L329" s="37"/>
      <c r="M329" s="37"/>
      <c r="N329" s="37"/>
      <c r="O329" s="37"/>
      <c r="P329" s="37"/>
      <c r="Q329" s="37"/>
      <c r="R329" s="37"/>
      <c r="S329" s="37"/>
      <c r="T329" s="37"/>
      <c r="U329" s="37"/>
      <c r="V329" s="37"/>
      <c r="W329" s="37"/>
      <c r="AR329" s="37"/>
      <c r="AS329" s="37"/>
      <c r="AT329" s="37"/>
      <c r="AU329" s="37"/>
      <c r="AV329" s="37"/>
      <c r="AW329" s="37"/>
      <c r="AX329" s="37"/>
      <c r="AY329" s="37"/>
      <c r="AZ329" s="37"/>
      <c r="BA329" s="37"/>
      <c r="BB329" s="37"/>
      <c r="BC329" s="37"/>
      <c r="BD329" s="37"/>
      <c r="BE329" s="37"/>
      <c r="BF329" s="37"/>
      <c r="BG329" s="37"/>
      <c r="BH329" s="37"/>
      <c r="BI329" s="37"/>
      <c r="BJ329" s="37"/>
    </row>
    <row r="330" spans="4:62" ht="30" customHeight="1">
      <c r="D330" s="38" t="s">
        <v>0</v>
      </c>
      <c r="H330" s="37"/>
      <c r="I330" s="37"/>
      <c r="J330" s="37"/>
      <c r="K330" s="37"/>
      <c r="L330" s="37"/>
      <c r="M330" s="37"/>
      <c r="N330" s="37"/>
      <c r="O330" s="37"/>
      <c r="P330" s="37"/>
      <c r="Q330" s="37"/>
      <c r="R330" s="37"/>
      <c r="S330" s="37"/>
      <c r="T330" s="37"/>
      <c r="U330" s="37"/>
      <c r="V330" s="37"/>
      <c r="W330" s="37"/>
      <c r="AQ330" s="38" t="s">
        <v>0</v>
      </c>
      <c r="AU330" s="37"/>
      <c r="AV330" s="37"/>
      <c r="AW330" s="37"/>
      <c r="AX330" s="37"/>
      <c r="AY330" s="37"/>
      <c r="AZ330" s="37"/>
      <c r="BA330" s="37"/>
      <c r="BB330" s="37"/>
      <c r="BC330" s="37"/>
      <c r="BD330" s="37"/>
      <c r="BE330" s="37"/>
      <c r="BF330" s="37"/>
      <c r="BG330" s="37"/>
      <c r="BH330" s="37"/>
      <c r="BI330" s="37"/>
      <c r="BJ330" s="37"/>
    </row>
    <row r="332" spans="4:62" ht="30" customHeight="1">
      <c r="D332" s="37"/>
      <c r="E332" s="37"/>
      <c r="F332" s="37"/>
      <c r="G332" s="37"/>
      <c r="H332" s="37"/>
      <c r="I332" s="37"/>
      <c r="J332" s="37"/>
      <c r="K332" s="37"/>
      <c r="L332" s="37"/>
      <c r="M332" s="37"/>
      <c r="N332" s="37"/>
      <c r="O332" s="37"/>
      <c r="P332" s="37"/>
      <c r="Q332" s="37"/>
      <c r="R332" s="37"/>
      <c r="S332" s="37"/>
      <c r="T332" s="37"/>
      <c r="U332" s="37"/>
      <c r="V332" s="37"/>
      <c r="W332" s="37"/>
      <c r="AQ332" s="37"/>
      <c r="AR332" s="37"/>
      <c r="AS332" s="37"/>
      <c r="AT332" s="37"/>
      <c r="AU332" s="37"/>
      <c r="AV332" s="37"/>
      <c r="AW332" s="37"/>
      <c r="AX332" s="37"/>
      <c r="AY332" s="37"/>
      <c r="AZ332" s="37"/>
      <c r="BA332" s="37"/>
      <c r="BB332" s="37"/>
      <c r="BC332" s="37"/>
      <c r="BD332" s="37"/>
      <c r="BE332" s="37"/>
      <c r="BF332" s="37"/>
      <c r="BG332" s="37"/>
      <c r="BH332" s="37"/>
      <c r="BI332" s="37"/>
      <c r="BJ332" s="37"/>
    </row>
    <row r="333" spans="4:62" ht="30" customHeight="1">
      <c r="H333" s="37"/>
      <c r="I333" s="37"/>
      <c r="J333" s="37"/>
      <c r="K333" s="37"/>
      <c r="L333" s="37"/>
      <c r="M333" s="37"/>
      <c r="N333" s="37"/>
      <c r="O333" s="37"/>
      <c r="P333" s="37"/>
      <c r="Q333" s="37"/>
      <c r="R333" s="37"/>
      <c r="S333" s="37"/>
      <c r="T333" s="37"/>
      <c r="U333" s="37"/>
      <c r="V333" s="37"/>
      <c r="W333" s="37"/>
      <c r="AU333" s="37"/>
      <c r="AV333" s="37"/>
      <c r="AW333" s="37"/>
      <c r="AX333" s="37"/>
      <c r="AY333" s="37"/>
      <c r="AZ333" s="37"/>
      <c r="BA333" s="37"/>
      <c r="BB333" s="37"/>
      <c r="BC333" s="37"/>
      <c r="BD333" s="37"/>
      <c r="BE333" s="37"/>
      <c r="BF333" s="37"/>
      <c r="BG333" s="37"/>
      <c r="BH333" s="37"/>
      <c r="BI333" s="37"/>
      <c r="BJ333" s="37"/>
    </row>
  </sheetData>
  <sheetProtection password="CB9D" sheet="1" selectLockedCells="1"/>
  <mergeCells count="122">
    <mergeCell ref="D1:I1"/>
    <mergeCell ref="M13:AI13"/>
    <mergeCell ref="AZ13:BV13"/>
    <mergeCell ref="M14:AI14"/>
    <mergeCell ref="AZ14:BV14"/>
    <mergeCell ref="J1:N1"/>
    <mergeCell ref="M15:AI15"/>
    <mergeCell ref="AZ15:BV15"/>
    <mergeCell ref="M17:AI17"/>
    <mergeCell ref="AZ17:BV17"/>
    <mergeCell ref="M23:AI23"/>
    <mergeCell ref="AZ23:BV23"/>
    <mergeCell ref="M16:AI16"/>
    <mergeCell ref="AZ16:BV16"/>
    <mergeCell ref="M21:AI21"/>
    <mergeCell ref="AZ21:BV21"/>
    <mergeCell ref="M22:AI22"/>
    <mergeCell ref="AZ22:BV22"/>
    <mergeCell ref="M25:AI25"/>
    <mergeCell ref="AZ25:BV25"/>
    <mergeCell ref="M33:AI33"/>
    <mergeCell ref="AZ33:BV33"/>
    <mergeCell ref="M24:AI24"/>
    <mergeCell ref="AZ24:BV24"/>
    <mergeCell ref="M32:AI32"/>
    <mergeCell ref="AZ32:BV32"/>
    <mergeCell ref="M41:AI41"/>
    <mergeCell ref="AZ41:BV41"/>
    <mergeCell ref="M29:AI29"/>
    <mergeCell ref="AZ29:BV29"/>
    <mergeCell ref="M30:AI30"/>
    <mergeCell ref="AZ30:BV30"/>
    <mergeCell ref="M31:AI31"/>
    <mergeCell ref="AZ31:BV31"/>
    <mergeCell ref="M39:AI39"/>
    <mergeCell ref="AZ39:BV39"/>
    <mergeCell ref="M40:AI40"/>
    <mergeCell ref="AZ40:BV40"/>
    <mergeCell ref="M37:AI37"/>
    <mergeCell ref="AZ37:BV37"/>
    <mergeCell ref="M38:AI38"/>
    <mergeCell ref="AZ38:BV38"/>
    <mergeCell ref="M45:AI45"/>
    <mergeCell ref="AZ45:BV45"/>
    <mergeCell ref="M64:AI64"/>
    <mergeCell ref="AZ64:BV64"/>
    <mergeCell ref="M57:AI57"/>
    <mergeCell ref="AZ57:BV57"/>
    <mergeCell ref="M63:AI63"/>
    <mergeCell ref="AZ63:BV63"/>
    <mergeCell ref="M61:AI61"/>
    <mergeCell ref="AZ61:BV61"/>
    <mergeCell ref="M62:AI62"/>
    <mergeCell ref="AZ62:BV62"/>
    <mergeCell ref="M46:AI46"/>
    <mergeCell ref="AZ46:BV46"/>
    <mergeCell ref="M53:AI53"/>
    <mergeCell ref="AZ53:BV53"/>
    <mergeCell ref="M49:AI49"/>
    <mergeCell ref="AZ49:BV49"/>
    <mergeCell ref="M47:AI47"/>
    <mergeCell ref="AZ47:BV47"/>
    <mergeCell ref="M48:AI48"/>
    <mergeCell ref="AZ48:BV48"/>
    <mergeCell ref="M54:AI54"/>
    <mergeCell ref="AZ54:BV54"/>
    <mergeCell ref="M56:AI56"/>
    <mergeCell ref="AZ56:BV56"/>
    <mergeCell ref="M55:AI55"/>
    <mergeCell ref="AZ55:BV55"/>
    <mergeCell ref="M65:AI65"/>
    <mergeCell ref="AZ65:BV65"/>
    <mergeCell ref="M70:AI70"/>
    <mergeCell ref="AZ70:BV70"/>
    <mergeCell ref="M69:AI69"/>
    <mergeCell ref="AZ69:BV69"/>
    <mergeCell ref="AZ85:BV85"/>
    <mergeCell ref="M72:AI72"/>
    <mergeCell ref="AZ72:BV72"/>
    <mergeCell ref="M73:AI73"/>
    <mergeCell ref="AZ73:BV73"/>
    <mergeCell ref="AZ84:BV84"/>
    <mergeCell ref="M71:AI71"/>
    <mergeCell ref="AZ71:BV71"/>
    <mergeCell ref="AZ82:BV82"/>
    <mergeCell ref="AZ83:BV83"/>
    <mergeCell ref="AZ142:BV142"/>
    <mergeCell ref="AZ123:BV123"/>
    <mergeCell ref="AZ124:BV124"/>
    <mergeCell ref="AZ125:BV125"/>
    <mergeCell ref="AZ126:BV126"/>
    <mergeCell ref="AZ130:BV130"/>
    <mergeCell ref="AZ140:BV140"/>
    <mergeCell ref="AZ141:BV141"/>
    <mergeCell ref="AZ138:BV138"/>
    <mergeCell ref="AZ139:BV139"/>
    <mergeCell ref="AZ131:BV131"/>
    <mergeCell ref="AZ132:BV132"/>
    <mergeCell ref="AZ133:BV133"/>
    <mergeCell ref="AZ134:BV134"/>
    <mergeCell ref="AZ86:BV86"/>
    <mergeCell ref="AZ90:BV90"/>
    <mergeCell ref="AZ91:BV91"/>
    <mergeCell ref="AZ92:BV92"/>
    <mergeCell ref="AZ106:BV106"/>
    <mergeCell ref="AZ107:BV107"/>
    <mergeCell ref="AZ108:BV108"/>
    <mergeCell ref="AZ109:BV109"/>
    <mergeCell ref="AZ110:BV110"/>
    <mergeCell ref="AZ114:BV114"/>
    <mergeCell ref="AZ115:BV115"/>
    <mergeCell ref="AZ116:BV116"/>
    <mergeCell ref="AZ122:BV122"/>
    <mergeCell ref="AZ93:BV93"/>
    <mergeCell ref="AZ94:BV94"/>
    <mergeCell ref="AZ98:BV98"/>
    <mergeCell ref="AZ99:BV99"/>
    <mergeCell ref="AZ100:BV100"/>
    <mergeCell ref="AZ117:BV117"/>
    <mergeCell ref="AZ118:BV118"/>
    <mergeCell ref="AZ101:BV101"/>
    <mergeCell ref="AZ102:BV102"/>
  </mergeCells>
  <phoneticPr fontId="4"/>
  <dataValidations count="1">
    <dataValidation imeMode="halfKatakana" allowBlank="1" showInputMessage="1" showErrorMessage="1" sqref="M13:AI13 M21:AI21 M29:AI29 M37:AI37 M45:AI45 M53:AI53 M61:AI61 M69:AI69" xr:uid="{52DB7113-BC23-4979-A4E8-BA6CB76F0623}"/>
  </dataValidations>
  <pageMargins left="0.98425196850393704" right="0.47244094488188981" top="0.47244094488188981" bottom="0.47244094488188981" header="0.51181102362204722" footer="0.27559055118110237"/>
  <pageSetup paperSize="9" scale="50" fitToHeight="0" orientation="portrait" blackAndWhite="1" horizontalDpi="300" verticalDpi="300" r:id="rId1"/>
  <headerFooter alignWithMargins="0">
    <oddFooter>&amp;L&amp;12IKJC260401Ver17</oddFooter>
  </headerFooter>
  <rowBreaks count="1" manualBreakCount="1">
    <brk id="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14</vt:i4>
      </vt:variant>
    </vt:vector>
  </HeadingPairs>
  <TitlesOfParts>
    <vt:vector size="31" baseType="lpstr">
      <vt:lpstr>確認申請書</vt:lpstr>
      <vt:lpstr>確認別紙</vt:lpstr>
      <vt:lpstr>計画概要書</vt:lpstr>
      <vt:lpstr>計画概要書 (第三面)の1</vt:lpstr>
      <vt:lpstr>計画概要書 (第三面) の2</vt:lpstr>
      <vt:lpstr>概要書別紙</vt:lpstr>
      <vt:lpstr>工事届</vt:lpstr>
      <vt:lpstr>計画変更</vt:lpstr>
      <vt:lpstr>計変別紙</vt:lpstr>
      <vt:lpstr>中間検査申請書</vt:lpstr>
      <vt:lpstr>中間別紙</vt:lpstr>
      <vt:lpstr>完了検査申請書</vt:lpstr>
      <vt:lpstr>完了別紙</vt:lpstr>
      <vt:lpstr>【仮使用認定】第一面</vt:lpstr>
      <vt:lpstr>【仮使用認定】第二面</vt:lpstr>
      <vt:lpstr>【仮使用認定】安全計画書</vt:lpstr>
      <vt:lpstr>【仮使用認定】注意書き</vt:lpstr>
      <vt:lpstr>【仮使用認定】第二面!Print_Area</vt:lpstr>
      <vt:lpstr>概要書別紙!Print_Area</vt:lpstr>
      <vt:lpstr>確認申請書!Print_Area</vt:lpstr>
      <vt:lpstr>確認別紙!Print_Area</vt:lpstr>
      <vt:lpstr>完了検査申請書!Print_Area</vt:lpstr>
      <vt:lpstr>完了別紙!Print_Area</vt:lpstr>
      <vt:lpstr>計画概要書!Print_Area</vt:lpstr>
      <vt:lpstr>'計画概要書 (第三面) の2'!Print_Area</vt:lpstr>
      <vt:lpstr>'計画概要書 (第三面)の1'!Print_Area</vt:lpstr>
      <vt:lpstr>計画変更!Print_Area</vt:lpstr>
      <vt:lpstr>計変別紙!Print_Area</vt:lpstr>
      <vt:lpstr>工事届!Print_Area</vt:lpstr>
      <vt:lpstr>中間検査申請書!Print_Area</vt:lpstr>
      <vt:lpstr>中間別紙!Print_Area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ishikawaken2</dc:creator>
  <cp:lastModifiedBy>syuichi unemoto</cp:lastModifiedBy>
  <cp:lastPrinted>2026-03-02T05:08:00Z</cp:lastPrinted>
  <dcterms:created xsi:type="dcterms:W3CDTF">2004-04-15T08:15:52Z</dcterms:created>
  <dcterms:modified xsi:type="dcterms:W3CDTF">2026-04-13T00:46:58Z</dcterms:modified>
</cp:coreProperties>
</file>